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do.guajardo\OneDrive - mincap\2020-ESTUDIOS\"/>
    </mc:Choice>
  </mc:AlternateContent>
  <bookViews>
    <workbookView xWindow="0" yWindow="0" windowWidth="28800" windowHeight="12435"/>
  </bookViews>
  <sheets>
    <sheet name="10.51" sheetId="1" r:id="rId1"/>
  </sheets>
  <externalReferences>
    <externalReference r:id="rId2"/>
  </externalReferences>
  <definedNames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cConcDesde" localSheetId="0">#REF!</definedName>
    <definedName name="cConcDesde">#REF!</definedName>
    <definedName name="cConcHasta" localSheetId="0">#REF!</definedName>
    <definedName name="cConcHasta">#REF!</definedName>
    <definedName name="cFecha" localSheetId="0">#REF!</definedName>
    <definedName name="cFecha">#REF!</definedName>
    <definedName name="CONAF" localSheetId="0" hidden="1">#REF!</definedName>
    <definedName name="CONAF" hidden="1">#REF!</definedName>
    <definedName name="CONAF_2" localSheetId="0" hidden="1">#REF!</definedName>
    <definedName name="CONAF_2" hidden="1">#REF!</definedName>
    <definedName name="CONAF_3" localSheetId="0">#REF!</definedName>
    <definedName name="CONAF_3">#REF!</definedName>
    <definedName name="coni" localSheetId="0">#REF!</definedName>
    <definedName name="coni">#REF!</definedName>
    <definedName name="cURL" localSheetId="0">#REF!</definedName>
    <definedName name="cURL">#REF!</definedName>
    <definedName name="li" hidden="1">#REF!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 localSheetId="0">#REF!</definedName>
    <definedName name="MO">#REF!</definedName>
    <definedName name="Q_ConsolidadoMutuales_EmpresasCreativas" localSheetId="0">#REF!</definedName>
    <definedName name="Q_ConsolidadoMutuales_EmpresasCreativas">#REF!</definedName>
    <definedName name="rApO" localSheetId="0">#REF!</definedName>
    <definedName name="rApO">#REF!</definedName>
    <definedName name="rApP" localSheetId="0">#REF!</definedName>
    <definedName name="rApP">#REF!</definedName>
    <definedName name="rDif" localSheetId="0">#REF!</definedName>
    <definedName name="rDif">#REF!</definedName>
    <definedName name="rHon" localSheetId="0">#REF!</definedName>
    <definedName name="rHon">#REF!</definedName>
    <definedName name="rInv" localSheetId="0">#REF!</definedName>
    <definedName name="rInv">#REF!</definedName>
    <definedName name="rOpe" localSheetId="0">#REF!</definedName>
    <definedName name="rOpe">#REF!</definedName>
    <definedName name="S" localSheetId="0" hidden="1">#REF!</definedName>
    <definedName name="S" hidden="1">#REF!</definedName>
    <definedName name="ttt" hidden="1">#REF!</definedName>
    <definedName name="yyy" localSheetId="0" hidden="1">#REF!</definedName>
    <definedName name="yyy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7" i="1" l="1"/>
  <c r="K137" i="1"/>
  <c r="H137" i="1"/>
  <c r="E137" i="1"/>
  <c r="B137" i="1"/>
  <c r="N136" i="1"/>
  <c r="K136" i="1"/>
  <c r="H136" i="1"/>
  <c r="E136" i="1"/>
  <c r="B136" i="1"/>
  <c r="N135" i="1"/>
  <c r="N134" i="1"/>
  <c r="K134" i="1"/>
  <c r="H134" i="1"/>
  <c r="E134" i="1"/>
  <c r="B134" i="1"/>
  <c r="N133" i="1"/>
  <c r="N132" i="1"/>
  <c r="K132" i="1"/>
  <c r="H132" i="1"/>
  <c r="E132" i="1"/>
  <c r="B132" i="1"/>
  <c r="N131" i="1"/>
  <c r="K131" i="1"/>
  <c r="H131" i="1"/>
  <c r="E131" i="1"/>
  <c r="B131" i="1"/>
  <c r="N130" i="1"/>
  <c r="N129" i="1"/>
  <c r="K129" i="1"/>
  <c r="K122" i="1" s="1"/>
  <c r="H129" i="1"/>
  <c r="E129" i="1"/>
  <c r="B129" i="1"/>
  <c r="N128" i="1"/>
  <c r="N122" i="1" s="1"/>
  <c r="K128" i="1"/>
  <c r="H128" i="1"/>
  <c r="E128" i="1"/>
  <c r="B128" i="1"/>
  <c r="N127" i="1"/>
  <c r="K127" i="1"/>
  <c r="H127" i="1"/>
  <c r="E127" i="1"/>
  <c r="E122" i="1" s="1"/>
  <c r="B127" i="1"/>
  <c r="N126" i="1"/>
  <c r="K126" i="1"/>
  <c r="H126" i="1"/>
  <c r="E126" i="1"/>
  <c r="B126" i="1"/>
  <c r="N125" i="1"/>
  <c r="N124" i="1"/>
  <c r="K124" i="1"/>
  <c r="H124" i="1"/>
  <c r="H122" i="1" s="1"/>
  <c r="E124" i="1"/>
  <c r="B124" i="1"/>
  <c r="N123" i="1"/>
  <c r="K123" i="1"/>
  <c r="H123" i="1"/>
  <c r="E123" i="1"/>
  <c r="B123" i="1"/>
  <c r="B122" i="1" s="1"/>
  <c r="P122" i="1"/>
  <c r="O122" i="1"/>
  <c r="M122" i="1"/>
  <c r="L122" i="1"/>
  <c r="J122" i="1"/>
  <c r="I122" i="1"/>
  <c r="G122" i="1"/>
  <c r="F122" i="1"/>
  <c r="D122" i="1"/>
  <c r="C122" i="1"/>
  <c r="N121" i="1"/>
  <c r="K121" i="1"/>
  <c r="H121" i="1"/>
  <c r="E121" i="1"/>
  <c r="B121" i="1"/>
  <c r="N120" i="1"/>
  <c r="K120" i="1"/>
  <c r="H120" i="1"/>
  <c r="E120" i="1"/>
  <c r="B120" i="1"/>
  <c r="N119" i="1"/>
  <c r="K119" i="1"/>
  <c r="H119" i="1"/>
  <c r="E119" i="1"/>
  <c r="B119" i="1"/>
  <c r="K118" i="1"/>
  <c r="H118" i="1"/>
  <c r="E118" i="1"/>
  <c r="B118" i="1"/>
  <c r="K117" i="1"/>
  <c r="H117" i="1"/>
  <c r="E117" i="1"/>
  <c r="B117" i="1"/>
  <c r="N116" i="1"/>
  <c r="K116" i="1"/>
  <c r="H116" i="1"/>
  <c r="E116" i="1"/>
  <c r="B116" i="1"/>
  <c r="N115" i="1"/>
  <c r="K115" i="1"/>
  <c r="H115" i="1"/>
  <c r="E115" i="1"/>
  <c r="B115" i="1"/>
  <c r="N114" i="1"/>
  <c r="K114" i="1"/>
  <c r="H114" i="1"/>
  <c r="E114" i="1"/>
  <c r="B114" i="1"/>
  <c r="N113" i="1"/>
  <c r="K113" i="1"/>
  <c r="H113" i="1"/>
  <c r="E113" i="1"/>
  <c r="B113" i="1"/>
  <c r="N112" i="1"/>
  <c r="K112" i="1"/>
  <c r="H112" i="1"/>
  <c r="E112" i="1"/>
  <c r="B112" i="1"/>
  <c r="N111" i="1"/>
  <c r="K111" i="1"/>
  <c r="H111" i="1"/>
  <c r="E111" i="1"/>
  <c r="B111" i="1"/>
  <c r="N110" i="1"/>
  <c r="K110" i="1"/>
  <c r="H110" i="1"/>
  <c r="E110" i="1"/>
  <c r="B110" i="1"/>
  <c r="N109" i="1"/>
  <c r="N108" i="1"/>
  <c r="N107" i="1"/>
  <c r="K107" i="1"/>
  <c r="H107" i="1"/>
  <c r="E107" i="1"/>
  <c r="B107" i="1"/>
  <c r="N106" i="1"/>
  <c r="K106" i="1"/>
  <c r="H106" i="1"/>
  <c r="E106" i="1"/>
  <c r="B106" i="1"/>
  <c r="N105" i="1"/>
  <c r="K105" i="1"/>
  <c r="H105" i="1"/>
  <c r="E105" i="1"/>
  <c r="B105" i="1"/>
  <c r="N104" i="1"/>
  <c r="K104" i="1"/>
  <c r="H104" i="1"/>
  <c r="E104" i="1"/>
  <c r="B104" i="1"/>
  <c r="N103" i="1"/>
  <c r="K103" i="1"/>
  <c r="H103" i="1"/>
  <c r="E103" i="1"/>
  <c r="B103" i="1"/>
  <c r="N102" i="1"/>
  <c r="N99" i="1" s="1"/>
  <c r="K102" i="1"/>
  <c r="H102" i="1"/>
  <c r="E102" i="1"/>
  <c r="B102" i="1"/>
  <c r="N101" i="1"/>
  <c r="K101" i="1"/>
  <c r="H101" i="1"/>
  <c r="E101" i="1"/>
  <c r="B101" i="1"/>
  <c r="N100" i="1"/>
  <c r="K100" i="1"/>
  <c r="H100" i="1"/>
  <c r="H99" i="1" s="1"/>
  <c r="E100" i="1"/>
  <c r="B100" i="1"/>
  <c r="B99" i="1" s="1"/>
  <c r="P99" i="1"/>
  <c r="O99" i="1"/>
  <c r="M99" i="1"/>
  <c r="L99" i="1"/>
  <c r="K99" i="1"/>
  <c r="J99" i="1"/>
  <c r="I99" i="1"/>
  <c r="G99" i="1"/>
  <c r="F99" i="1"/>
  <c r="E99" i="1"/>
  <c r="D99" i="1"/>
  <c r="C99" i="1"/>
  <c r="N98" i="1"/>
  <c r="K98" i="1"/>
  <c r="H98" i="1"/>
  <c r="E98" i="1"/>
  <c r="B98" i="1"/>
  <c r="N97" i="1"/>
  <c r="K97" i="1"/>
  <c r="H97" i="1"/>
  <c r="E97" i="1"/>
  <c r="B97" i="1"/>
  <c r="N96" i="1"/>
  <c r="K96" i="1"/>
  <c r="H96" i="1"/>
  <c r="E96" i="1"/>
  <c r="B96" i="1"/>
  <c r="N95" i="1"/>
  <c r="K95" i="1"/>
  <c r="H95" i="1"/>
  <c r="E95" i="1"/>
  <c r="B95" i="1"/>
  <c r="N94" i="1"/>
  <c r="K94" i="1"/>
  <c r="H94" i="1"/>
  <c r="E94" i="1"/>
  <c r="B94" i="1"/>
  <c r="N93" i="1"/>
  <c r="N92" i="1"/>
  <c r="K92" i="1"/>
  <c r="H92" i="1"/>
  <c r="E92" i="1"/>
  <c r="B92" i="1"/>
  <c r="N91" i="1"/>
  <c r="K91" i="1"/>
  <c r="K86" i="1" s="1"/>
  <c r="H91" i="1"/>
  <c r="E91" i="1"/>
  <c r="B91" i="1"/>
  <c r="N90" i="1"/>
  <c r="K90" i="1"/>
  <c r="H90" i="1"/>
  <c r="E90" i="1"/>
  <c r="B90" i="1"/>
  <c r="N89" i="1"/>
  <c r="N86" i="1" s="1"/>
  <c r="K89" i="1"/>
  <c r="H89" i="1"/>
  <c r="E89" i="1"/>
  <c r="E86" i="1" s="1"/>
  <c r="B89" i="1"/>
  <c r="N88" i="1"/>
  <c r="K88" i="1"/>
  <c r="H88" i="1"/>
  <c r="E88" i="1"/>
  <c r="B88" i="1"/>
  <c r="N87" i="1"/>
  <c r="K87" i="1"/>
  <c r="H87" i="1"/>
  <c r="H86" i="1" s="1"/>
  <c r="E87" i="1"/>
  <c r="B87" i="1"/>
  <c r="B86" i="1" s="1"/>
  <c r="P86" i="1"/>
  <c r="O86" i="1"/>
  <c r="M86" i="1"/>
  <c r="L86" i="1"/>
  <c r="J86" i="1"/>
  <c r="I86" i="1"/>
  <c r="G86" i="1"/>
  <c r="F86" i="1"/>
  <c r="D86" i="1"/>
  <c r="C86" i="1"/>
  <c r="N85" i="1"/>
  <c r="N82" i="1" s="1"/>
  <c r="K85" i="1"/>
  <c r="H85" i="1"/>
  <c r="E85" i="1"/>
  <c r="E82" i="1" s="1"/>
  <c r="B85" i="1"/>
  <c r="N84" i="1"/>
  <c r="K84" i="1"/>
  <c r="H84" i="1"/>
  <c r="E84" i="1"/>
  <c r="B84" i="1"/>
  <c r="N83" i="1"/>
  <c r="K83" i="1"/>
  <c r="H83" i="1"/>
  <c r="H82" i="1" s="1"/>
  <c r="E83" i="1"/>
  <c r="B83" i="1"/>
  <c r="B82" i="1" s="1"/>
  <c r="P82" i="1"/>
  <c r="O82" i="1"/>
  <c r="M82" i="1"/>
  <c r="L82" i="1"/>
  <c r="K82" i="1"/>
  <c r="J82" i="1"/>
  <c r="I82" i="1"/>
  <c r="G82" i="1"/>
  <c r="F82" i="1"/>
  <c r="D82" i="1"/>
  <c r="C82" i="1"/>
  <c r="N81" i="1"/>
  <c r="K81" i="1"/>
  <c r="H81" i="1"/>
  <c r="E81" i="1"/>
  <c r="B81" i="1"/>
  <c r="N80" i="1"/>
  <c r="K80" i="1"/>
  <c r="H80" i="1"/>
  <c r="E80" i="1"/>
  <c r="B80" i="1"/>
  <c r="N79" i="1"/>
  <c r="K79" i="1"/>
  <c r="H79" i="1"/>
  <c r="E79" i="1"/>
  <c r="B79" i="1"/>
  <c r="N78" i="1"/>
  <c r="K78" i="1"/>
  <c r="H78" i="1"/>
  <c r="E78" i="1"/>
  <c r="B78" i="1"/>
  <c r="N77" i="1"/>
  <c r="K77" i="1"/>
  <c r="H77" i="1"/>
  <c r="E77" i="1"/>
  <c r="B77" i="1"/>
  <c r="N76" i="1"/>
  <c r="K76" i="1"/>
  <c r="H76" i="1"/>
  <c r="E76" i="1"/>
  <c r="B76" i="1"/>
  <c r="N75" i="1"/>
  <c r="K75" i="1"/>
  <c r="H75" i="1"/>
  <c r="E75" i="1"/>
  <c r="B75" i="1"/>
  <c r="N74" i="1"/>
  <c r="K74" i="1"/>
  <c r="H74" i="1"/>
  <c r="E74" i="1"/>
  <c r="B74" i="1"/>
  <c r="N73" i="1"/>
  <c r="K73" i="1"/>
  <c r="H73" i="1"/>
  <c r="E73" i="1"/>
  <c r="B73" i="1"/>
  <c r="B68" i="1" s="1"/>
  <c r="N72" i="1"/>
  <c r="K72" i="1"/>
  <c r="H72" i="1"/>
  <c r="E72" i="1"/>
  <c r="B72" i="1"/>
  <c r="N71" i="1"/>
  <c r="N68" i="1" s="1"/>
  <c r="K71" i="1"/>
  <c r="H71" i="1"/>
  <c r="E71" i="1"/>
  <c r="B71" i="1"/>
  <c r="N70" i="1"/>
  <c r="K70" i="1"/>
  <c r="H70" i="1"/>
  <c r="E70" i="1"/>
  <c r="B70" i="1"/>
  <c r="N69" i="1"/>
  <c r="K69" i="1"/>
  <c r="K68" i="1" s="1"/>
  <c r="H69" i="1"/>
  <c r="H68" i="1" s="1"/>
  <c r="E69" i="1"/>
  <c r="E68" i="1" s="1"/>
  <c r="B69" i="1"/>
  <c r="P68" i="1"/>
  <c r="O68" i="1"/>
  <c r="M68" i="1"/>
  <c r="L68" i="1"/>
  <c r="J68" i="1"/>
  <c r="I68" i="1"/>
  <c r="G68" i="1"/>
  <c r="F68" i="1"/>
  <c r="D68" i="1"/>
  <c r="C68" i="1"/>
  <c r="N67" i="1"/>
  <c r="K67" i="1"/>
  <c r="K60" i="1" s="1"/>
  <c r="H67" i="1"/>
  <c r="E67" i="1"/>
  <c r="B67" i="1"/>
  <c r="H66" i="1"/>
  <c r="E66" i="1"/>
  <c r="B66" i="1"/>
  <c r="N65" i="1"/>
  <c r="K65" i="1"/>
  <c r="H65" i="1"/>
  <c r="E65" i="1"/>
  <c r="B65" i="1"/>
  <c r="H64" i="1"/>
  <c r="E64" i="1"/>
  <c r="B64" i="1"/>
  <c r="N63" i="1"/>
  <c r="N60" i="1" s="1"/>
  <c r="K63" i="1"/>
  <c r="H63" i="1"/>
  <c r="E63" i="1"/>
  <c r="E60" i="1" s="1"/>
  <c r="B63" i="1"/>
  <c r="N62" i="1"/>
  <c r="K62" i="1"/>
  <c r="H62" i="1"/>
  <c r="E62" i="1"/>
  <c r="B62" i="1"/>
  <c r="N61" i="1"/>
  <c r="K61" i="1"/>
  <c r="H61" i="1"/>
  <c r="H60" i="1" s="1"/>
  <c r="E61" i="1"/>
  <c r="B61" i="1"/>
  <c r="B60" i="1" s="1"/>
  <c r="P60" i="1"/>
  <c r="O60" i="1"/>
  <c r="M60" i="1"/>
  <c r="L60" i="1"/>
  <c r="J60" i="1"/>
  <c r="I60" i="1"/>
  <c r="G60" i="1"/>
  <c r="F60" i="1"/>
  <c r="D60" i="1"/>
  <c r="C60" i="1"/>
  <c r="N59" i="1"/>
  <c r="K59" i="1"/>
  <c r="N58" i="1"/>
  <c r="N57" i="1" s="1"/>
  <c r="K58" i="1"/>
  <c r="K57" i="1" s="1"/>
  <c r="P57" i="1"/>
  <c r="O57" i="1"/>
  <c r="M57" i="1"/>
  <c r="L57" i="1"/>
  <c r="N56" i="1"/>
  <c r="K56" i="1"/>
  <c r="H56" i="1"/>
  <c r="E56" i="1"/>
  <c r="B56" i="1"/>
  <c r="N55" i="1"/>
  <c r="K55" i="1"/>
  <c r="H55" i="1"/>
  <c r="E55" i="1"/>
  <c r="B55" i="1"/>
  <c r="N54" i="1"/>
  <c r="K54" i="1"/>
  <c r="K49" i="1" s="1"/>
  <c r="H54" i="1"/>
  <c r="E54" i="1"/>
  <c r="B54" i="1"/>
  <c r="N53" i="1"/>
  <c r="K53" i="1"/>
  <c r="H53" i="1"/>
  <c r="E53" i="1"/>
  <c r="B53" i="1"/>
  <c r="N52" i="1"/>
  <c r="N49" i="1" s="1"/>
  <c r="K52" i="1"/>
  <c r="H52" i="1"/>
  <c r="E52" i="1"/>
  <c r="E49" i="1" s="1"/>
  <c r="B52" i="1"/>
  <c r="N51" i="1"/>
  <c r="K51" i="1"/>
  <c r="H51" i="1"/>
  <c r="E51" i="1"/>
  <c r="B51" i="1"/>
  <c r="N50" i="1"/>
  <c r="K50" i="1"/>
  <c r="H50" i="1"/>
  <c r="H49" i="1" s="1"/>
  <c r="E50" i="1"/>
  <c r="B50" i="1"/>
  <c r="B49" i="1" s="1"/>
  <c r="P49" i="1"/>
  <c r="O49" i="1"/>
  <c r="M49" i="1"/>
  <c r="L49" i="1"/>
  <c r="J49" i="1"/>
  <c r="I49" i="1"/>
  <c r="G49" i="1"/>
  <c r="F49" i="1"/>
  <c r="D49" i="1"/>
  <c r="C49" i="1"/>
  <c r="N48" i="1"/>
  <c r="N45" i="1" s="1"/>
  <c r="K48" i="1"/>
  <c r="H48" i="1"/>
  <c r="E48" i="1"/>
  <c r="E45" i="1" s="1"/>
  <c r="B48" i="1"/>
  <c r="N47" i="1"/>
  <c r="K47" i="1"/>
  <c r="H47" i="1"/>
  <c r="E47" i="1"/>
  <c r="B47" i="1"/>
  <c r="N46" i="1"/>
  <c r="K46" i="1"/>
  <c r="H46" i="1"/>
  <c r="H45" i="1" s="1"/>
  <c r="E46" i="1"/>
  <c r="B46" i="1"/>
  <c r="B45" i="1" s="1"/>
  <c r="P45" i="1"/>
  <c r="O45" i="1"/>
  <c r="M45" i="1"/>
  <c r="L45" i="1"/>
  <c r="K45" i="1"/>
  <c r="J45" i="1"/>
  <c r="I45" i="1"/>
  <c r="G45" i="1"/>
  <c r="F45" i="1"/>
  <c r="D45" i="1"/>
  <c r="C45" i="1"/>
  <c r="N44" i="1"/>
  <c r="K44" i="1"/>
  <c r="H44" i="1"/>
  <c r="E44" i="1"/>
  <c r="B44" i="1"/>
  <c r="N43" i="1"/>
  <c r="K43" i="1"/>
  <c r="H43" i="1"/>
  <c r="H42" i="1" s="1"/>
  <c r="E43" i="1"/>
  <c r="B43" i="1"/>
  <c r="B42" i="1" s="1"/>
  <c r="P42" i="1"/>
  <c r="O42" i="1"/>
  <c r="N42" i="1"/>
  <c r="M42" i="1"/>
  <c r="L42" i="1"/>
  <c r="K42" i="1"/>
  <c r="J42" i="1"/>
  <c r="I42" i="1"/>
  <c r="G42" i="1"/>
  <c r="F42" i="1"/>
  <c r="E42" i="1"/>
  <c r="D42" i="1"/>
  <c r="C42" i="1"/>
  <c r="N41" i="1"/>
  <c r="K41" i="1"/>
  <c r="H41" i="1"/>
  <c r="E41" i="1"/>
  <c r="B41" i="1"/>
  <c r="N40" i="1"/>
  <c r="K40" i="1"/>
  <c r="H40" i="1"/>
  <c r="E40" i="1"/>
  <c r="B40" i="1"/>
  <c r="N39" i="1"/>
  <c r="K39" i="1"/>
  <c r="H39" i="1"/>
  <c r="E39" i="1"/>
  <c r="B39" i="1"/>
  <c r="N38" i="1"/>
  <c r="K38" i="1"/>
  <c r="H38" i="1"/>
  <c r="E38" i="1"/>
  <c r="B38" i="1"/>
  <c r="B33" i="1" s="1"/>
  <c r="N37" i="1"/>
  <c r="K37" i="1"/>
  <c r="H37" i="1"/>
  <c r="E37" i="1"/>
  <c r="B37" i="1"/>
  <c r="N36" i="1"/>
  <c r="N33" i="1" s="1"/>
  <c r="K36" i="1"/>
  <c r="H36" i="1"/>
  <c r="E36" i="1"/>
  <c r="B36" i="1"/>
  <c r="N35" i="1"/>
  <c r="K35" i="1"/>
  <c r="H35" i="1"/>
  <c r="E35" i="1"/>
  <c r="B35" i="1"/>
  <c r="N34" i="1"/>
  <c r="K34" i="1"/>
  <c r="K33" i="1" s="1"/>
  <c r="H34" i="1"/>
  <c r="H33" i="1" s="1"/>
  <c r="E34" i="1"/>
  <c r="E33" i="1" s="1"/>
  <c r="B34" i="1"/>
  <c r="P33" i="1"/>
  <c r="O33" i="1"/>
  <c r="M33" i="1"/>
  <c r="L33" i="1"/>
  <c r="J33" i="1"/>
  <c r="I33" i="1"/>
  <c r="G33" i="1"/>
  <c r="F33" i="1"/>
  <c r="D33" i="1"/>
  <c r="C33" i="1"/>
  <c r="N32" i="1"/>
  <c r="K32" i="1"/>
  <c r="H32" i="1"/>
  <c r="E32" i="1"/>
  <c r="B32" i="1"/>
  <c r="N31" i="1"/>
  <c r="N28" i="1" s="1"/>
  <c r="K31" i="1"/>
  <c r="H31" i="1"/>
  <c r="E31" i="1"/>
  <c r="B31" i="1"/>
  <c r="N30" i="1"/>
  <c r="K30" i="1"/>
  <c r="H30" i="1"/>
  <c r="E30" i="1"/>
  <c r="B30" i="1"/>
  <c r="N29" i="1"/>
  <c r="K29" i="1"/>
  <c r="H29" i="1"/>
  <c r="H28" i="1" s="1"/>
  <c r="E29" i="1"/>
  <c r="B29" i="1"/>
  <c r="B28" i="1" s="1"/>
  <c r="P28" i="1"/>
  <c r="O28" i="1"/>
  <c r="M28" i="1"/>
  <c r="L28" i="1"/>
  <c r="K28" i="1"/>
  <c r="J28" i="1"/>
  <c r="I28" i="1"/>
  <c r="G28" i="1"/>
  <c r="F28" i="1"/>
  <c r="E28" i="1"/>
  <c r="D28" i="1"/>
  <c r="C28" i="1"/>
  <c r="N27" i="1"/>
  <c r="N24" i="1" s="1"/>
  <c r="K27" i="1"/>
  <c r="H27" i="1"/>
  <c r="E27" i="1"/>
  <c r="B27" i="1"/>
  <c r="N26" i="1"/>
  <c r="K26" i="1"/>
  <c r="H26" i="1"/>
  <c r="E26" i="1"/>
  <c r="B26" i="1"/>
  <c r="N25" i="1"/>
  <c r="K25" i="1"/>
  <c r="H25" i="1"/>
  <c r="H24" i="1" s="1"/>
  <c r="E25" i="1"/>
  <c r="B25" i="1"/>
  <c r="B24" i="1" s="1"/>
  <c r="P24" i="1"/>
  <c r="O24" i="1"/>
  <c r="M24" i="1"/>
  <c r="L24" i="1"/>
  <c r="K24" i="1"/>
  <c r="J24" i="1"/>
  <c r="I24" i="1"/>
  <c r="G24" i="1"/>
  <c r="F24" i="1"/>
  <c r="E24" i="1"/>
  <c r="D24" i="1"/>
  <c r="C24" i="1"/>
  <c r="N23" i="1"/>
  <c r="K23" i="1"/>
  <c r="H23" i="1"/>
  <c r="E23" i="1"/>
  <c r="B23" i="1"/>
  <c r="N22" i="1"/>
  <c r="K22" i="1"/>
  <c r="H22" i="1"/>
  <c r="E22" i="1"/>
  <c r="E17" i="1" s="1"/>
  <c r="B22" i="1"/>
  <c r="N21" i="1"/>
  <c r="K21" i="1"/>
  <c r="H21" i="1"/>
  <c r="E21" i="1"/>
  <c r="B21" i="1"/>
  <c r="N20" i="1"/>
  <c r="K20" i="1"/>
  <c r="H20" i="1"/>
  <c r="E20" i="1"/>
  <c r="B20" i="1"/>
  <c r="N19" i="1"/>
  <c r="N17" i="1" s="1"/>
  <c r="N18" i="1"/>
  <c r="K18" i="1"/>
  <c r="H18" i="1"/>
  <c r="H17" i="1" s="1"/>
  <c r="E18" i="1"/>
  <c r="B18" i="1"/>
  <c r="B17" i="1" s="1"/>
  <c r="P17" i="1"/>
  <c r="P7" i="1" s="1"/>
  <c r="O17" i="1"/>
  <c r="M17" i="1"/>
  <c r="L17" i="1"/>
  <c r="K17" i="1"/>
  <c r="J17" i="1"/>
  <c r="J7" i="1" s="1"/>
  <c r="I17" i="1"/>
  <c r="G17" i="1"/>
  <c r="F17" i="1"/>
  <c r="D17" i="1"/>
  <c r="D7" i="1" s="1"/>
  <c r="C17" i="1"/>
  <c r="N16" i="1"/>
  <c r="K16" i="1"/>
  <c r="H16" i="1"/>
  <c r="E16" i="1"/>
  <c r="B16" i="1"/>
  <c r="N15" i="1"/>
  <c r="K15" i="1"/>
  <c r="H15" i="1"/>
  <c r="H14" i="1" s="1"/>
  <c r="E15" i="1"/>
  <c r="B15" i="1"/>
  <c r="B14" i="1" s="1"/>
  <c r="P14" i="1"/>
  <c r="O14" i="1"/>
  <c r="N14" i="1"/>
  <c r="M14" i="1"/>
  <c r="L14" i="1"/>
  <c r="K14" i="1"/>
  <c r="J14" i="1"/>
  <c r="I14" i="1"/>
  <c r="G14" i="1"/>
  <c r="F14" i="1"/>
  <c r="E14" i="1"/>
  <c r="D14" i="1"/>
  <c r="C14" i="1"/>
  <c r="N13" i="1"/>
  <c r="K13" i="1"/>
  <c r="H13" i="1"/>
  <c r="E13" i="1"/>
  <c r="B13" i="1"/>
  <c r="N12" i="1"/>
  <c r="K12" i="1"/>
  <c r="H12" i="1"/>
  <c r="E12" i="1"/>
  <c r="B12" i="1"/>
  <c r="N11" i="1"/>
  <c r="K11" i="1"/>
  <c r="H11" i="1"/>
  <c r="H8" i="1" s="1"/>
  <c r="E11" i="1"/>
  <c r="B11" i="1"/>
  <c r="N10" i="1"/>
  <c r="K10" i="1"/>
  <c r="H10" i="1"/>
  <c r="E10" i="1"/>
  <c r="B10" i="1"/>
  <c r="B8" i="1" s="1"/>
  <c r="N9" i="1"/>
  <c r="N8" i="1" s="1"/>
  <c r="P8" i="1"/>
  <c r="O8" i="1"/>
  <c r="M8" i="1"/>
  <c r="M7" i="1" s="1"/>
  <c r="L8" i="1"/>
  <c r="L7" i="1" s="1"/>
  <c r="K8" i="1"/>
  <c r="J8" i="1"/>
  <c r="I8" i="1"/>
  <c r="G8" i="1"/>
  <c r="G7" i="1" s="1"/>
  <c r="F8" i="1"/>
  <c r="F7" i="1" s="1"/>
  <c r="E8" i="1"/>
  <c r="D8" i="1"/>
  <c r="C8" i="1"/>
  <c r="O7" i="1"/>
  <c r="I7" i="1"/>
  <c r="C7" i="1"/>
  <c r="N7" i="1" l="1"/>
  <c r="K7" i="1"/>
  <c r="B7" i="1"/>
  <c r="E7" i="1"/>
  <c r="H7" i="1"/>
</calcChain>
</file>

<file path=xl/sharedStrings.xml><?xml version="1.0" encoding="utf-8"?>
<sst xmlns="http://schemas.openxmlformats.org/spreadsheetml/2006/main" count="327" uniqueCount="155">
  <si>
    <t>TABLA 10.51: NÚMERO DE VISITANTES A UNIDADES DEL SISTEMA NACIONAL DE ÁREAS SILVESTRES PROTEGIDAS DEL ESTADO (SNASPE), POR AÑO Y NACIONALIDAD (CHILENA Y EXTRANJERA), SEGÚN REGIÓN Y UNIDAD DEL SNASPE. 2015-2019</t>
  </si>
  <si>
    <r>
      <t>REGIÓN Y UNIDAD DEL SNASPE</t>
    </r>
    <r>
      <rPr>
        <b/>
        <vertAlign val="superscript"/>
        <sz val="8"/>
        <rFont val="Verdana"/>
        <family val="2"/>
      </rPr>
      <t>/1</t>
    </r>
  </si>
  <si>
    <t>Visitantes</t>
  </si>
  <si>
    <t>Total</t>
  </si>
  <si>
    <t>Chilenos</t>
  </si>
  <si>
    <t>Extranjeros</t>
  </si>
  <si>
    <t>TOTAL NACIONAL</t>
  </si>
  <si>
    <t>Arica y Parinacota</t>
  </si>
  <si>
    <r>
      <t>M.N. Picaflor de Arica</t>
    </r>
    <r>
      <rPr>
        <vertAlign val="superscript"/>
        <sz val="8"/>
        <rFont val="Verdana"/>
        <family val="2"/>
      </rPr>
      <t>/2</t>
    </r>
  </si>
  <si>
    <t>…</t>
  </si>
  <si>
    <t>M.N. Quebrada de Cardones</t>
  </si>
  <si>
    <t>M.N. Salar de Surire</t>
  </si>
  <si>
    <t>P.N. Lauca</t>
  </si>
  <si>
    <t>R.N. Las Vicuñas</t>
  </si>
  <si>
    <t>Tarapacá</t>
  </si>
  <si>
    <t>P.N. Volcán Isluga</t>
  </si>
  <si>
    <t>R.N. Pampa del Tamarugal</t>
  </si>
  <si>
    <t>Antofagasta</t>
  </si>
  <si>
    <t>M.N. La Portada</t>
  </si>
  <si>
    <t>M.N. Paposo Norte</t>
  </si>
  <si>
    <t>P.N. Llullaillaco</t>
  </si>
  <si>
    <t>P.N. Morro Moreno</t>
  </si>
  <si>
    <t>R.N. La Chimba</t>
  </si>
  <si>
    <t>R.N. Los Flamencos</t>
  </si>
  <si>
    <t>Atacama</t>
  </si>
  <si>
    <t>P.N. Llanos de Challe</t>
  </si>
  <si>
    <t>P.N. Nevado de Tres Cruces</t>
  </si>
  <si>
    <t>P.N. Pan de Azúcar</t>
  </si>
  <si>
    <t>Coquimbo</t>
  </si>
  <si>
    <t>M.N. Pichasca</t>
  </si>
  <si>
    <t>P.N. Bosque Fray Jorge</t>
  </si>
  <si>
    <t>R.N. Las Chinchillas</t>
  </si>
  <si>
    <t>R.N. Pingüino de Humboldt</t>
  </si>
  <si>
    <t>Valparaíso</t>
  </si>
  <si>
    <t>M.N. Isla Cachagua</t>
  </si>
  <si>
    <t>P.N. Archipiélago de Juan Fernández</t>
  </si>
  <si>
    <t>P.N. La Campana</t>
  </si>
  <si>
    <t>P.N. Rapa Nui</t>
  </si>
  <si>
    <t>R.N. El Yali</t>
  </si>
  <si>
    <t>R.N. Lago Peñuelas</t>
  </si>
  <si>
    <t>R.N. Río Blanco</t>
  </si>
  <si>
    <r>
      <t>S.N. Laguna El Peral</t>
    </r>
    <r>
      <rPr>
        <vertAlign val="superscript"/>
        <sz val="8"/>
        <rFont val="Verdana"/>
        <family val="2"/>
      </rPr>
      <t>/3</t>
    </r>
  </si>
  <si>
    <t>Metropolitana</t>
  </si>
  <si>
    <t>M.N. El Morado</t>
  </si>
  <si>
    <t>R.N. Río Clarillo</t>
  </si>
  <si>
    <t>O'Higgins</t>
  </si>
  <si>
    <t>P.N. Las Palmas de Cocalán</t>
  </si>
  <si>
    <t>R.N. Río de los Cipreses</t>
  </si>
  <si>
    <t>R.N. Roblería del Cobre de Loncha</t>
  </si>
  <si>
    <t>-</t>
  </si>
  <si>
    <t>Maule</t>
  </si>
  <si>
    <t>R.N. Altos de Lircay</t>
  </si>
  <si>
    <t>R.N. Federico Albert</t>
  </si>
  <si>
    <t>R.N. Laguna Torca</t>
  </si>
  <si>
    <t>R.N. Los Bellotos del Melado</t>
  </si>
  <si>
    <t>R.N. Los Queules</t>
  </si>
  <si>
    <t>R.N. Los Ruiles</t>
  </si>
  <si>
    <t>R.N. Radal Siete Tazas</t>
  </si>
  <si>
    <t>Ñuble</t>
  </si>
  <si>
    <r>
      <t>R.N. Los Huemules de Niblinto</t>
    </r>
    <r>
      <rPr>
        <vertAlign val="superscript"/>
        <sz val="8"/>
        <rFont val="Verdana"/>
        <family val="2"/>
      </rPr>
      <t>/4</t>
    </r>
  </si>
  <si>
    <r>
      <t>R.N. Ñuble</t>
    </r>
    <r>
      <rPr>
        <vertAlign val="superscript"/>
        <sz val="8"/>
        <rFont val="Verdana"/>
        <family val="2"/>
      </rPr>
      <t>/4</t>
    </r>
  </si>
  <si>
    <t>Biobío</t>
  </si>
  <si>
    <t>P.N. Laguna del Laja</t>
  </si>
  <si>
    <t>R.N. Altos de Pemehue</t>
  </si>
  <si>
    <t>R.N. Isla Mocha</t>
  </si>
  <si>
    <t>R.N. Los Huemules de Niblinto</t>
  </si>
  <si>
    <t>R.N. Nonguen</t>
  </si>
  <si>
    <t>R.N. Ñuble</t>
  </si>
  <si>
    <t>R.N. Ralco</t>
  </si>
  <si>
    <t>La Araucanía</t>
  </si>
  <si>
    <t>M.N. Cerro Ñielol</t>
  </si>
  <si>
    <t>M.N. Contulmo</t>
  </si>
  <si>
    <t>P.N. Conguillio</t>
  </si>
  <si>
    <t>P.N. Huerquehue</t>
  </si>
  <si>
    <t>P.N. Nahuelbuta</t>
  </si>
  <si>
    <t>P.N. Tolhuaca</t>
  </si>
  <si>
    <t>P.N. Villarrica</t>
  </si>
  <si>
    <t>R.N. Alto Biobío</t>
  </si>
  <si>
    <t>R.N. China Muerta</t>
  </si>
  <si>
    <t>R.N. Malalcahuello</t>
  </si>
  <si>
    <t>R.N. Malleco</t>
  </si>
  <si>
    <t>R.N. Nalcas</t>
  </si>
  <si>
    <t>R.N. Villarrica</t>
  </si>
  <si>
    <t xml:space="preserve">Los Ríos </t>
  </si>
  <si>
    <t>P.N. Alerce Costero</t>
  </si>
  <si>
    <t>P.N. Villarrica Sector Sur</t>
  </si>
  <si>
    <t>R.N. Mocho-choshuenco</t>
  </si>
  <si>
    <t xml:space="preserve">Los Lagos </t>
  </si>
  <si>
    <t>M.N. Islotes de Puñihuil</t>
  </si>
  <si>
    <t>M.N. Lahuen Ñadi</t>
  </si>
  <si>
    <t>P.N. Alerce Andino</t>
  </si>
  <si>
    <t>P.N. Chiloé</t>
  </si>
  <si>
    <t>P.N. Corcovado</t>
  </si>
  <si>
    <t>P.N. Hornopirén</t>
  </si>
  <si>
    <r>
      <t>P.N. Pumalin Douglas Tompkins</t>
    </r>
    <r>
      <rPr>
        <vertAlign val="superscript"/>
        <sz val="8"/>
        <rFont val="Verdana"/>
        <family val="2"/>
      </rPr>
      <t>/5</t>
    </r>
  </si>
  <si>
    <t>P.N. Puyehue</t>
  </si>
  <si>
    <t>P.N. Vicente Pérez Rosales</t>
  </si>
  <si>
    <t>R.N. Futaleufú</t>
  </si>
  <si>
    <t>R.N. Lago Palena</t>
  </si>
  <si>
    <t>R.N. Llanquihue</t>
  </si>
  <si>
    <t>Aysén</t>
  </si>
  <si>
    <r>
      <t>A.P. Cerro Huemules</t>
    </r>
    <r>
      <rPr>
        <vertAlign val="superscript"/>
        <sz val="8"/>
        <rFont val="Verdana"/>
        <family val="2"/>
      </rPr>
      <t>/3</t>
    </r>
  </si>
  <si>
    <t>M.N. Cinco Hermanas</t>
  </si>
  <si>
    <t>M.N. Dos Lagunas</t>
  </si>
  <si>
    <r>
      <t>P.N. Bernardo O'Higgins</t>
    </r>
    <r>
      <rPr>
        <vertAlign val="superscript"/>
        <sz val="8"/>
        <rFont val="Verdana"/>
        <family val="2"/>
      </rPr>
      <t>/6</t>
    </r>
  </si>
  <si>
    <r>
      <t>P.N. Cerro Castillo</t>
    </r>
    <r>
      <rPr>
        <vertAlign val="superscript"/>
        <sz val="8"/>
        <rFont val="Verdana"/>
        <family val="2"/>
      </rPr>
      <t>/7</t>
    </r>
  </si>
  <si>
    <t>P.N. Isla Guamblin</t>
  </si>
  <si>
    <t>P.N. Isla Magdalena</t>
  </si>
  <si>
    <t>P.N. Laguna San Rafael</t>
  </si>
  <si>
    <r>
      <t>P.N. Melimoyu</t>
    </r>
    <r>
      <rPr>
        <vertAlign val="superscript"/>
        <sz val="8"/>
        <rFont val="Verdana"/>
        <family val="2"/>
      </rPr>
      <t>/8</t>
    </r>
  </si>
  <si>
    <r>
      <t>P.N. Patagonia</t>
    </r>
    <r>
      <rPr>
        <vertAlign val="superscript"/>
        <sz val="8"/>
        <rFont val="Verdana"/>
        <family val="2"/>
      </rPr>
      <t>/9</t>
    </r>
  </si>
  <si>
    <t>P.N. Queulat</t>
  </si>
  <si>
    <t>R.N. Coyhaique</t>
  </si>
  <si>
    <t>R.N. Katalalixar</t>
  </si>
  <si>
    <t>R.N. Lago Carlota</t>
  </si>
  <si>
    <t>R.N. Lago Las Torres</t>
  </si>
  <si>
    <t>R.N. Lago Rosselot</t>
  </si>
  <si>
    <t>R.N. Las Guaitecas</t>
  </si>
  <si>
    <r>
      <t>R.N. Lago Cochrane</t>
    </r>
    <r>
      <rPr>
        <vertAlign val="superscript"/>
        <sz val="8"/>
        <rFont val="Verdana"/>
        <family val="2"/>
      </rPr>
      <t>/10</t>
    </r>
  </si>
  <si>
    <r>
      <t>R.N. Lago Jeinimeni</t>
    </r>
    <r>
      <rPr>
        <vertAlign val="superscript"/>
        <sz val="8"/>
        <rFont val="Verdana"/>
        <family val="2"/>
      </rPr>
      <t>/10</t>
    </r>
  </si>
  <si>
    <r>
      <t>R.N. Mañihuales</t>
    </r>
    <r>
      <rPr>
        <vertAlign val="superscript"/>
        <sz val="8"/>
        <rFont val="Verdana"/>
        <family val="2"/>
      </rPr>
      <t>/3</t>
    </r>
  </si>
  <si>
    <t>R.N. Río Simpson</t>
  </si>
  <si>
    <t>R.N. Trapananda</t>
  </si>
  <si>
    <t>Magallanes</t>
  </si>
  <si>
    <t>M.N. Cueva del Milodón</t>
  </si>
  <si>
    <t>M.N. Laguna de los Cisnes</t>
  </si>
  <si>
    <r>
      <t>M.N. Canquen Colorado</t>
    </r>
    <r>
      <rPr>
        <vertAlign val="superscript"/>
        <sz val="8"/>
        <rFont val="Verdana"/>
        <family val="2"/>
      </rPr>
      <t>/11</t>
    </r>
  </si>
  <si>
    <t>M.N. Los Pingüinos</t>
  </si>
  <si>
    <t>P.N. Alberto de Agostini</t>
  </si>
  <si>
    <t>P.N. Cabo de Hornos</t>
  </si>
  <si>
    <r>
      <t>P.N. Kawesqar</t>
    </r>
    <r>
      <rPr>
        <vertAlign val="superscript"/>
        <sz val="8"/>
        <rFont val="Verdana"/>
        <family val="2"/>
      </rPr>
      <t>/12</t>
    </r>
  </si>
  <si>
    <t>P.N. Pali Aike</t>
  </si>
  <si>
    <t>P.N. Torres del Paine</t>
  </si>
  <si>
    <r>
      <t>P.N. Yendegaia</t>
    </r>
    <r>
      <rPr>
        <vertAlign val="superscript"/>
        <sz val="8"/>
        <rFont val="Verdana"/>
        <family val="2"/>
      </rPr>
      <t>/13</t>
    </r>
  </si>
  <si>
    <r>
      <t>R.N. Alacalufes</t>
    </r>
    <r>
      <rPr>
        <vertAlign val="superscript"/>
        <sz val="8"/>
        <rFont val="Verdana"/>
        <family val="2"/>
      </rPr>
      <t>/12</t>
    </r>
  </si>
  <si>
    <r>
      <t>R.N. Kawesqar</t>
    </r>
    <r>
      <rPr>
        <vertAlign val="superscript"/>
        <sz val="8"/>
        <rFont val="Verdana"/>
        <family val="2"/>
      </rPr>
      <t>/14</t>
    </r>
  </si>
  <si>
    <t>R.N. Laguna Parrillar</t>
  </si>
  <si>
    <t>R.N. Magallanes</t>
  </si>
  <si>
    <r>
      <rPr>
        <b/>
        <sz val="8"/>
        <rFont val="Verdana"/>
        <family val="2"/>
      </rPr>
      <t>1</t>
    </r>
    <r>
      <rPr>
        <sz val="8"/>
        <rFont val="Verdana"/>
        <family val="2"/>
      </rPr>
      <t xml:space="preserve"> Las siglas utilizadas refieren a los conceptos: Parque Nacional (P.N.), Reserva Nacional (R.N.), Monumento Nacional (M.N.), Área de Protección (A.P.).</t>
    </r>
  </si>
  <si>
    <r>
      <rPr>
        <b/>
        <sz val="8"/>
        <rFont val="Verdana"/>
        <family val="2"/>
      </rPr>
      <t>2</t>
    </r>
    <r>
      <rPr>
        <sz val="8"/>
        <rFont val="Verdana"/>
        <family val="2"/>
      </rPr>
      <t xml:space="preserve"> El año 2019 se incorporan los terrenos del Monumento Nacional Picaflor de Arica (DS N°91 de fecha 25 de octubre de 2018).</t>
    </r>
  </si>
  <si>
    <r>
      <rPr>
        <b/>
        <sz val="8"/>
        <rFont val="Verdana"/>
        <family val="2"/>
      </rPr>
      <t xml:space="preserve">3 </t>
    </r>
    <r>
      <rPr>
        <sz val="8"/>
        <rFont val="Verdana"/>
        <family val="2"/>
      </rPr>
      <t>Estas unidades no forman parte del Snaspe, no obstante, son administradas por Conaf.</t>
    </r>
  </si>
  <si>
    <r>
      <rPr>
        <b/>
        <sz val="8"/>
        <rFont val="Verdana"/>
        <family val="2"/>
      </rPr>
      <t xml:space="preserve">4 </t>
    </r>
    <r>
      <rPr>
        <sz val="8"/>
        <rFont val="Verdana"/>
        <family val="2"/>
      </rPr>
      <t>Las Reservas Nacionales Ñuble y Los Huemules de Niblinto pasaron a ser Áreas Silvestres Protegidas (ASP) de la región de Ñuble, por lo tanto el número de visitantes se contabiliza en esa región desde el año 2018.</t>
    </r>
  </si>
  <si>
    <r>
      <rPr>
        <b/>
        <sz val="8"/>
        <rFont val="Verdana"/>
        <family val="2"/>
      </rPr>
      <t>5</t>
    </r>
    <r>
      <rPr>
        <sz val="8"/>
        <rFont val="Verdana"/>
        <family val="2"/>
      </rPr>
      <t xml:space="preserve"> El año 2019 se incorporan los terrenos del Parque Nacional Pumalin Douglas Tompkins (DS N°28 de fecha 28 de febrero de 2018).</t>
    </r>
  </si>
  <si>
    <r>
      <rPr>
        <b/>
        <sz val="8"/>
        <rFont val="Verdana"/>
        <family val="2"/>
      </rPr>
      <t xml:space="preserve">6 </t>
    </r>
    <r>
      <rPr>
        <sz val="8"/>
        <rFont val="Verdana"/>
        <family val="2"/>
      </rPr>
      <t>El Parque Nacional Bernardo O'Higgins se encuentra ubicado geográficamente entre las regiones de Aysén y Magallanes, pero la visitación mayor ocurre en la región de Magallanes.</t>
    </r>
  </si>
  <si>
    <r>
      <rPr>
        <b/>
        <sz val="8"/>
        <rFont val="Verdana"/>
        <family val="2"/>
      </rPr>
      <t>7</t>
    </r>
    <r>
      <rPr>
        <sz val="8"/>
        <rFont val="Verdana"/>
        <family val="2"/>
      </rPr>
      <t xml:space="preserve"> El año 2019 se incorporan los terrenos del Parque Nacional Cerro Castillo (DS N°88 de fecha 27 de julio de 2018).</t>
    </r>
  </si>
  <si>
    <r>
      <rPr>
        <b/>
        <sz val="8"/>
        <rFont val="Verdana"/>
        <family val="2"/>
      </rPr>
      <t>8</t>
    </r>
    <r>
      <rPr>
        <sz val="8"/>
        <rFont val="Verdana"/>
        <family val="2"/>
      </rPr>
      <t xml:space="preserve"> El año 2019 se incorporan los terrenos del Parque Nacional Melimoyu (DS N°05 de fecha 26 de enero de 2018).</t>
    </r>
  </si>
  <si>
    <r>
      <rPr>
        <b/>
        <sz val="8"/>
        <rFont val="Verdana"/>
        <family val="2"/>
      </rPr>
      <t>9</t>
    </r>
    <r>
      <rPr>
        <sz val="8"/>
        <rFont val="Verdana"/>
        <family val="2"/>
      </rPr>
      <t xml:space="preserve"> El año 2019 se incorporan los terrenos del Parque Nacional Patagonia (DS N°98 de fecha 25 de octubre de 2018).</t>
    </r>
  </si>
  <si>
    <r>
      <rPr>
        <b/>
        <sz val="8"/>
        <rFont val="Verdana"/>
        <family val="2"/>
      </rPr>
      <t>10</t>
    </r>
    <r>
      <rPr>
        <sz val="8"/>
        <rFont val="Verdana"/>
        <family val="2"/>
      </rPr>
      <t xml:space="preserve"> Desde el año 2019 la Reserva Nacional Lago Cochrane y Reserva Nacional Lago Jeinimeni pasan a formar parte del Parque Nacional Patagonia (DS N°98 del 25 de octubre de 2018).</t>
    </r>
  </si>
  <si>
    <r>
      <rPr>
        <b/>
        <sz val="8"/>
        <rFont val="Verdana"/>
        <family val="2"/>
      </rPr>
      <t>11</t>
    </r>
    <r>
      <rPr>
        <sz val="8"/>
        <rFont val="Verdana"/>
        <family val="2"/>
      </rPr>
      <t xml:space="preserve"> El año 2019 se incorporan los terrenos del Monumento Natural Canquen Colorado (DS N°41 de fecha 4 de octubre de 2017).</t>
    </r>
  </si>
  <si>
    <r>
      <rPr>
        <b/>
        <sz val="8"/>
        <rFont val="Verdana"/>
        <family val="2"/>
      </rPr>
      <t>12</t>
    </r>
    <r>
      <rPr>
        <sz val="8"/>
        <rFont val="Verdana"/>
        <family val="2"/>
      </rPr>
      <t xml:space="preserve"> El año 2019 se incorporan los terrenos del Parque Nacional Kawesgar (DS N°6 de fecha 26 de enero de 2018), el cual reemplaza a la Reserva Nacional Alacalufes.</t>
    </r>
  </si>
  <si>
    <r>
      <rPr>
        <b/>
        <sz val="8"/>
        <rFont val="Verdana"/>
        <family val="2"/>
      </rPr>
      <t>13</t>
    </r>
    <r>
      <rPr>
        <sz val="8"/>
        <rFont val="Verdana"/>
        <family val="2"/>
      </rPr>
      <t xml:space="preserve"> El año 2019 se incorporan los terrenos del Parque Nacional Yendegaia (DS N°118 de fecha 24 de diciembre de 2013).</t>
    </r>
  </si>
  <si>
    <r>
      <rPr>
        <b/>
        <sz val="8"/>
        <rFont val="Verdana"/>
        <family val="2"/>
      </rPr>
      <t>14</t>
    </r>
    <r>
      <rPr>
        <sz val="8"/>
        <rFont val="Verdana"/>
        <family val="2"/>
      </rPr>
      <t xml:space="preserve"> El año 2019 se incorporan los terrenos de la Reserva Nacional Kawesgar (DS N°6 de fecha 26 de enero de 2018), el cual corresponde a la misma visitación que el Parque Nacional Kawesgar.</t>
    </r>
  </si>
  <si>
    <t>- No registró movimiento.</t>
  </si>
  <si>
    <t>… Información no disponible.</t>
  </si>
  <si>
    <t>Fuente: Corporación Nacional Forestal (Conaf).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</si>
</sst>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164" formatCode="_-* #,##0.00_-;\-* #,##0.00_-;_-* &quot;-&quot;??_-;_-@_-"/>
    <numFmt numFmtId="165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Verdana"/>
      <family val="2"/>
    </font>
    <font>
      <sz val="8"/>
      <name val="Verdana"/>
      <family val="2"/>
    </font>
    <font>
      <b/>
      <vertAlign val="superscript"/>
      <sz val="8"/>
      <name val="Verdana"/>
      <family val="2"/>
    </font>
    <font>
      <vertAlign val="superscript"/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2" borderId="5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Continuous" vertical="center"/>
    </xf>
    <xf numFmtId="0" fontId="2" fillId="0" borderId="9" xfId="0" applyFont="1" applyBorder="1" applyAlignment="1" applyProtection="1">
      <alignment horizontal="centerContinuous" vertical="center"/>
      <protection locked="0"/>
    </xf>
    <xf numFmtId="0" fontId="3" fillId="0" borderId="10" xfId="0" applyFont="1" applyBorder="1" applyAlignment="1" applyProtection="1">
      <alignment horizontal="centerContinuous" vertical="center"/>
      <protection locked="0"/>
    </xf>
    <xf numFmtId="0" fontId="3" fillId="0" borderId="11" xfId="0" applyFont="1" applyBorder="1" applyAlignment="1" applyProtection="1">
      <alignment horizontal="centerContinuous" vertical="center"/>
      <protection locked="0"/>
    </xf>
    <xf numFmtId="0" fontId="2" fillId="0" borderId="12" xfId="0" applyFont="1" applyBorder="1" applyAlignment="1">
      <alignment horizontal="centerContinuous" vertical="center"/>
    </xf>
    <xf numFmtId="165" fontId="3" fillId="0" borderId="0" xfId="1" applyNumberFormat="1" applyFont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41" fontId="2" fillId="0" borderId="0" xfId="2" applyFont="1" applyFill="1" applyBorder="1" applyAlignment="1">
      <alignment vertical="center"/>
    </xf>
    <xf numFmtId="41" fontId="2" fillId="0" borderId="16" xfId="2" applyFont="1" applyFill="1" applyBorder="1" applyAlignment="1">
      <alignment vertical="center"/>
    </xf>
    <xf numFmtId="41" fontId="2" fillId="0" borderId="17" xfId="2" applyFont="1" applyFill="1" applyBorder="1" applyAlignment="1">
      <alignment vertical="center"/>
    </xf>
    <xf numFmtId="41" fontId="2" fillId="0" borderId="0" xfId="2" applyFont="1" applyFill="1" applyAlignment="1">
      <alignment vertical="center"/>
    </xf>
    <xf numFmtId="0" fontId="2" fillId="0" borderId="18" xfId="0" applyFont="1" applyBorder="1" applyAlignment="1">
      <alignment horizontal="left" vertical="center"/>
    </xf>
    <xf numFmtId="41" fontId="2" fillId="0" borderId="18" xfId="2" applyFont="1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41" fontId="2" fillId="0" borderId="0" xfId="2" applyFont="1" applyFill="1" applyBorder="1" applyAlignment="1">
      <alignment horizontal="right" vertical="center"/>
    </xf>
    <xf numFmtId="41" fontId="3" fillId="0" borderId="0" xfId="2" applyFont="1" applyFill="1" applyBorder="1" applyAlignment="1">
      <alignment horizontal="right" vertical="center"/>
    </xf>
    <xf numFmtId="41" fontId="3" fillId="0" borderId="18" xfId="2" applyFont="1" applyFill="1" applyBorder="1" applyAlignment="1">
      <alignment horizontal="right" vertical="center"/>
    </xf>
    <xf numFmtId="41" fontId="3" fillId="0" borderId="0" xfId="2" applyFont="1" applyFill="1" applyBorder="1" applyAlignment="1">
      <alignment vertical="center"/>
    </xf>
    <xf numFmtId="41" fontId="3" fillId="0" borderId="18" xfId="2" applyFont="1" applyFill="1" applyBorder="1" applyAlignment="1">
      <alignment vertical="center"/>
    </xf>
    <xf numFmtId="41" fontId="3" fillId="0" borderId="0" xfId="2" applyFont="1" applyFill="1" applyAlignment="1">
      <alignment vertical="center"/>
    </xf>
    <xf numFmtId="41" fontId="3" fillId="0" borderId="0" xfId="2" applyFont="1" applyFill="1" applyAlignment="1">
      <alignment horizontal="right" vertical="center"/>
    </xf>
    <xf numFmtId="0" fontId="3" fillId="0" borderId="18" xfId="0" applyFont="1" applyBorder="1" applyAlignment="1">
      <alignment horizontal="left" vertical="center"/>
    </xf>
    <xf numFmtId="41" fontId="2" fillId="0" borderId="0" xfId="2" applyFont="1" applyFill="1" applyAlignment="1">
      <alignment horizontal="right" vertical="center"/>
    </xf>
    <xf numFmtId="41" fontId="2" fillId="0" borderId="15" xfId="2" applyFont="1" applyFill="1" applyBorder="1" applyAlignment="1">
      <alignment vertical="center"/>
    </xf>
    <xf numFmtId="41" fontId="2" fillId="0" borderId="18" xfId="2" applyFont="1" applyFill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41" fontId="2" fillId="0" borderId="7" xfId="2" applyFont="1" applyFill="1" applyBorder="1" applyAlignment="1">
      <alignment vertical="center"/>
    </xf>
    <xf numFmtId="41" fontId="3" fillId="0" borderId="7" xfId="2" applyFont="1" applyFill="1" applyBorder="1" applyAlignment="1">
      <alignment vertical="center"/>
    </xf>
    <xf numFmtId="41" fontId="3" fillId="0" borderId="8" xfId="2" applyFont="1" applyFill="1" applyBorder="1" applyAlignment="1">
      <alignment vertical="center"/>
    </xf>
    <xf numFmtId="41" fontId="3" fillId="0" borderId="7" xfId="2" applyFont="1" applyFill="1" applyBorder="1" applyAlignment="1">
      <alignment horizontal="right" vertical="center"/>
    </xf>
    <xf numFmtId="41" fontId="3" fillId="0" borderId="8" xfId="2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/>
    </xf>
    <xf numFmtId="49" fontId="3" fillId="0" borderId="0" xfId="0" applyNumberFormat="1" applyFont="1" applyAlignment="1">
      <alignment horizontal="left" vertical="center"/>
    </xf>
  </cellXfs>
  <cellStyles count="3">
    <cellStyle name="Millares" xfId="1" builtinId="3"/>
    <cellStyle name="Millares [0]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DD-Estadisticas-Culturales-Informe-Anual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 "/>
      <sheetName val="10.6"/>
      <sheetName val="10.7"/>
      <sheetName val="10.8"/>
      <sheetName val="10.9"/>
      <sheetName val="10.10 "/>
      <sheetName val="10.11"/>
      <sheetName val="10.12"/>
      <sheetName val="10.13 "/>
      <sheetName val="10.14"/>
      <sheetName val="10.15 "/>
      <sheetName val="10.16 "/>
      <sheetName val="10.17 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15.26"/>
      <sheetName val="15.27 "/>
      <sheetName val="15.28"/>
      <sheetName val="15.29"/>
      <sheetName val="15.30"/>
      <sheetName val="15.31"/>
      <sheetName val="15.32"/>
      <sheetName val="15.33"/>
      <sheetName val="15.34"/>
      <sheetName val="15.35"/>
      <sheetName val="15.36 "/>
      <sheetName val="15.37 "/>
      <sheetName val="15.38"/>
      <sheetName val="15.39"/>
      <sheetName val="15.40"/>
      <sheetName val="15.41"/>
      <sheetName val="15.42"/>
      <sheetName val="15.43"/>
      <sheetName val="15.44"/>
      <sheetName val="15.45"/>
      <sheetName val="15.46"/>
      <sheetName val="15.47"/>
      <sheetName val="15.48"/>
      <sheetName val="15.49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6.45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4.13"/>
      <sheetName val="24.14"/>
      <sheetName val="24.15"/>
      <sheetName val="24.16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2:R155"/>
  <sheetViews>
    <sheetView tabSelected="1" zoomScaleNormal="100" workbookViewId="0"/>
  </sheetViews>
  <sheetFormatPr baseColWidth="10" defaultColWidth="11.42578125" defaultRowHeight="10.5" x14ac:dyDescent="0.25"/>
  <cols>
    <col min="1" max="1" width="32" style="3" customWidth="1"/>
    <col min="2" max="3" width="11.28515625" style="3" bestFit="1" customWidth="1"/>
    <col min="4" max="4" width="12" style="3" bestFit="1" customWidth="1"/>
    <col min="5" max="6" width="11.28515625" style="3" bestFit="1" customWidth="1"/>
    <col min="7" max="7" width="12" style="3" bestFit="1" customWidth="1"/>
    <col min="8" max="9" width="11.28515625" style="3" bestFit="1" customWidth="1"/>
    <col min="10" max="10" width="12" style="3" bestFit="1" customWidth="1"/>
    <col min="11" max="12" width="11.28515625" style="3" bestFit="1" customWidth="1"/>
    <col min="13" max="13" width="12" style="3" bestFit="1" customWidth="1"/>
    <col min="14" max="15" width="12.42578125" style="3" bestFit="1" customWidth="1"/>
    <col min="16" max="16" width="11.5703125" style="3" bestFit="1" customWidth="1"/>
    <col min="17" max="17" width="11.42578125" style="3"/>
    <col min="18" max="18" width="13.140625" style="3" bestFit="1" customWidth="1"/>
    <col min="19" max="16384" width="11.42578125" style="3"/>
  </cols>
  <sheetData>
    <row r="2" spans="1:18" s="2" customFormat="1" ht="18.75" customHeight="1" x14ac:dyDescent="0.25">
      <c r="A2" s="1" t="s">
        <v>0</v>
      </c>
      <c r="Q2" s="3"/>
    </row>
    <row r="3" spans="1:18" s="2" customFormat="1" ht="10.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3"/>
    </row>
    <row r="4" spans="1:18" ht="15" customHeight="1" x14ac:dyDescent="0.25">
      <c r="A4" s="5" t="s">
        <v>1</v>
      </c>
      <c r="B4" s="6" t="s">
        <v>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8"/>
    </row>
    <row r="5" spans="1:18" ht="16.5" customHeight="1" x14ac:dyDescent="0.25">
      <c r="A5" s="9"/>
      <c r="B5" s="10">
        <v>2015</v>
      </c>
      <c r="C5" s="11"/>
      <c r="D5" s="12"/>
      <c r="E5" s="10">
        <v>2016</v>
      </c>
      <c r="F5" s="11"/>
      <c r="G5" s="12"/>
      <c r="H5" s="13">
        <v>2017</v>
      </c>
      <c r="I5" s="14"/>
      <c r="J5" s="15"/>
      <c r="K5" s="16">
        <v>2018</v>
      </c>
      <c r="L5" s="16"/>
      <c r="M5" s="16"/>
      <c r="N5" s="16">
        <v>2019</v>
      </c>
      <c r="O5" s="16"/>
      <c r="P5" s="16"/>
      <c r="R5" s="17"/>
    </row>
    <row r="6" spans="1:18" ht="19.5" customHeight="1" x14ac:dyDescent="0.25">
      <c r="A6" s="18"/>
      <c r="B6" s="19" t="s">
        <v>3</v>
      </c>
      <c r="C6" s="19" t="s">
        <v>4</v>
      </c>
      <c r="D6" s="19" t="s">
        <v>5</v>
      </c>
      <c r="E6" s="19" t="s">
        <v>3</v>
      </c>
      <c r="F6" s="19" t="s">
        <v>4</v>
      </c>
      <c r="G6" s="19" t="s">
        <v>5</v>
      </c>
      <c r="H6" s="20" t="s">
        <v>3</v>
      </c>
      <c r="I6" s="20" t="s">
        <v>4</v>
      </c>
      <c r="J6" s="20" t="s">
        <v>5</v>
      </c>
      <c r="K6" s="19" t="s">
        <v>3</v>
      </c>
      <c r="L6" s="19" t="s">
        <v>4</v>
      </c>
      <c r="M6" s="19" t="s">
        <v>5</v>
      </c>
      <c r="N6" s="19" t="s">
        <v>3</v>
      </c>
      <c r="O6" s="19" t="s">
        <v>4</v>
      </c>
      <c r="P6" s="19" t="s">
        <v>5</v>
      </c>
      <c r="Q6" s="21"/>
    </row>
    <row r="7" spans="1:18" s="2" customFormat="1" ht="14.25" customHeight="1" x14ac:dyDescent="0.25">
      <c r="A7" s="22" t="s">
        <v>6</v>
      </c>
      <c r="B7" s="23">
        <f t="shared" ref="B7:J7" si="0">SUM(B8+B14+B17+B24+B28+B33+B42+B45+B49+B60+B68+B82+B86+B99+B122)</f>
        <v>2689190</v>
      </c>
      <c r="C7" s="23">
        <f t="shared" si="0"/>
        <v>2044097</v>
      </c>
      <c r="D7" s="24">
        <f t="shared" si="0"/>
        <v>645093</v>
      </c>
      <c r="E7" s="23">
        <f t="shared" si="0"/>
        <v>3068184</v>
      </c>
      <c r="F7" s="23">
        <f t="shared" si="0"/>
        <v>2271830</v>
      </c>
      <c r="G7" s="24">
        <f t="shared" si="0"/>
        <v>796354</v>
      </c>
      <c r="H7" s="23">
        <f t="shared" si="0"/>
        <v>3019432</v>
      </c>
      <c r="I7" s="23">
        <f t="shared" si="0"/>
        <v>2156540</v>
      </c>
      <c r="J7" s="25">
        <f t="shared" si="0"/>
        <v>862892</v>
      </c>
      <c r="K7" s="26">
        <f t="shared" ref="K7:P7" si="1">SUM(K8+K14+K17+K24+K28+K33+K42+K45+K49+K57+K60+K68+K82+K86+K99+K122)</f>
        <v>3412980</v>
      </c>
      <c r="L7" s="26">
        <f t="shared" si="1"/>
        <v>2494736</v>
      </c>
      <c r="M7" s="24">
        <f t="shared" si="1"/>
        <v>918244</v>
      </c>
      <c r="N7" s="26">
        <f t="shared" si="1"/>
        <v>3523447</v>
      </c>
      <c r="O7" s="26">
        <f t="shared" si="1"/>
        <v>2535534</v>
      </c>
      <c r="P7" s="24">
        <f t="shared" si="1"/>
        <v>987913</v>
      </c>
      <c r="Q7" s="3"/>
    </row>
    <row r="8" spans="1:18" s="2" customFormat="1" ht="14.25" customHeight="1" x14ac:dyDescent="0.25">
      <c r="A8" s="27" t="s">
        <v>7</v>
      </c>
      <c r="B8" s="23">
        <f>SUM(B9:B13)</f>
        <v>15734</v>
      </c>
      <c r="C8" s="23">
        <f>SUM(C9:C13)</f>
        <v>10930</v>
      </c>
      <c r="D8" s="28">
        <f>SUM(D9:D13)</f>
        <v>4804</v>
      </c>
      <c r="E8" s="23">
        <f>SUM(E9:E13)</f>
        <v>15239</v>
      </c>
      <c r="F8" s="23">
        <f t="shared" ref="F8" si="2">SUM(F9:F13)</f>
        <v>11742</v>
      </c>
      <c r="G8" s="28">
        <f>SUM(G9:G13)</f>
        <v>3497</v>
      </c>
      <c r="H8" s="23">
        <f>SUM(H9:H13)</f>
        <v>15523</v>
      </c>
      <c r="I8" s="23">
        <f t="shared" ref="I8:P8" si="3">SUM(I9:I13)</f>
        <v>11655</v>
      </c>
      <c r="J8" s="28">
        <f t="shared" si="3"/>
        <v>3868</v>
      </c>
      <c r="K8" s="23">
        <f t="shared" si="3"/>
        <v>14837</v>
      </c>
      <c r="L8" s="26">
        <f t="shared" si="3"/>
        <v>11197</v>
      </c>
      <c r="M8" s="28">
        <f t="shared" si="3"/>
        <v>3640</v>
      </c>
      <c r="N8" s="23">
        <f t="shared" si="3"/>
        <v>13360</v>
      </c>
      <c r="O8" s="26">
        <f t="shared" si="3"/>
        <v>8942</v>
      </c>
      <c r="P8" s="28">
        <f t="shared" si="3"/>
        <v>4418</v>
      </c>
      <c r="Q8" s="3"/>
    </row>
    <row r="9" spans="1:18" s="2" customFormat="1" ht="14.25" customHeight="1" x14ac:dyDescent="0.25">
      <c r="A9" s="29" t="s">
        <v>8</v>
      </c>
      <c r="B9" s="30" t="s">
        <v>9</v>
      </c>
      <c r="C9" s="31" t="s">
        <v>9</v>
      </c>
      <c r="D9" s="32" t="s">
        <v>9</v>
      </c>
      <c r="E9" s="30" t="s">
        <v>9</v>
      </c>
      <c r="F9" s="31" t="s">
        <v>9</v>
      </c>
      <c r="G9" s="32" t="s">
        <v>9</v>
      </c>
      <c r="H9" s="30" t="s">
        <v>9</v>
      </c>
      <c r="I9" s="31" t="s">
        <v>9</v>
      </c>
      <c r="J9" s="32" t="s">
        <v>9</v>
      </c>
      <c r="K9" s="30" t="s">
        <v>9</v>
      </c>
      <c r="L9" s="31" t="s">
        <v>9</v>
      </c>
      <c r="M9" s="32" t="s">
        <v>9</v>
      </c>
      <c r="N9" s="30">
        <f>SUM(O9:P9)</f>
        <v>0</v>
      </c>
      <c r="O9" s="33">
        <v>0</v>
      </c>
      <c r="P9" s="34">
        <v>0</v>
      </c>
      <c r="Q9" s="3"/>
    </row>
    <row r="10" spans="1:18" s="2" customFormat="1" x14ac:dyDescent="0.25">
      <c r="A10" s="29" t="s">
        <v>10</v>
      </c>
      <c r="B10" s="23">
        <f>SUM(C10:D10)</f>
        <v>0</v>
      </c>
      <c r="C10" s="33">
        <v>0</v>
      </c>
      <c r="D10" s="34">
        <v>0</v>
      </c>
      <c r="E10" s="23">
        <f>SUM(F10:G10)</f>
        <v>0</v>
      </c>
      <c r="F10" s="33">
        <v>0</v>
      </c>
      <c r="G10" s="34">
        <v>0</v>
      </c>
      <c r="H10" s="23">
        <f>SUM(I10:J10)</f>
        <v>0</v>
      </c>
      <c r="I10" s="33">
        <v>0</v>
      </c>
      <c r="J10" s="34">
        <v>0</v>
      </c>
      <c r="K10" s="26">
        <f>SUM(L10:M10)</f>
        <v>0</v>
      </c>
      <c r="L10" s="35">
        <v>0</v>
      </c>
      <c r="M10" s="34">
        <v>0</v>
      </c>
      <c r="N10" s="26">
        <f>SUM(O10:P10)</f>
        <v>0</v>
      </c>
      <c r="O10" s="36">
        <v>0</v>
      </c>
      <c r="P10" s="32">
        <v>0</v>
      </c>
      <c r="Q10" s="3"/>
    </row>
    <row r="11" spans="1:18" s="2" customFormat="1" x14ac:dyDescent="0.25">
      <c r="A11" s="29" t="s">
        <v>11</v>
      </c>
      <c r="B11" s="23">
        <f>SUM(C11:D11)</f>
        <v>1202</v>
      </c>
      <c r="C11" s="33">
        <v>311</v>
      </c>
      <c r="D11" s="34">
        <v>891</v>
      </c>
      <c r="E11" s="23">
        <f>SUM(F11:G11)</f>
        <v>876</v>
      </c>
      <c r="F11" s="33">
        <v>276</v>
      </c>
      <c r="G11" s="34">
        <v>600</v>
      </c>
      <c r="H11" s="23">
        <f>SUM(I11:J11)</f>
        <v>799</v>
      </c>
      <c r="I11" s="33">
        <v>242</v>
      </c>
      <c r="J11" s="34">
        <v>557</v>
      </c>
      <c r="K11" s="26">
        <f>SUM(L11:M11)</f>
        <v>540</v>
      </c>
      <c r="L11" s="35">
        <v>176</v>
      </c>
      <c r="M11" s="34">
        <v>364</v>
      </c>
      <c r="N11" s="26">
        <f>SUM(O11:P11)</f>
        <v>878</v>
      </c>
      <c r="O11" s="36">
        <v>215</v>
      </c>
      <c r="P11" s="32">
        <v>663</v>
      </c>
      <c r="Q11" s="3"/>
    </row>
    <row r="12" spans="1:18" ht="10.5" customHeight="1" x14ac:dyDescent="0.25">
      <c r="A12" s="29" t="s">
        <v>12</v>
      </c>
      <c r="B12" s="23">
        <f>SUM(C12:D12)</f>
        <v>14016</v>
      </c>
      <c r="C12" s="33">
        <v>10525</v>
      </c>
      <c r="D12" s="34">
        <v>3491</v>
      </c>
      <c r="E12" s="23">
        <f>SUM(F12:G12)</f>
        <v>13882</v>
      </c>
      <c r="F12" s="33">
        <v>11323</v>
      </c>
      <c r="G12" s="34">
        <v>2559</v>
      </c>
      <c r="H12" s="23">
        <f>SUM(I12:J12)</f>
        <v>14200</v>
      </c>
      <c r="I12" s="33">
        <v>11244</v>
      </c>
      <c r="J12" s="34">
        <v>2956</v>
      </c>
      <c r="K12" s="26">
        <f>SUM(L12:M12)</f>
        <v>13854</v>
      </c>
      <c r="L12" s="35">
        <v>10884</v>
      </c>
      <c r="M12" s="34">
        <v>2970</v>
      </c>
      <c r="N12" s="26">
        <f>SUM(O12:P12)</f>
        <v>11729</v>
      </c>
      <c r="O12" s="36">
        <v>8570</v>
      </c>
      <c r="P12" s="32">
        <v>3159</v>
      </c>
    </row>
    <row r="13" spans="1:18" x14ac:dyDescent="0.25">
      <c r="A13" s="29" t="s">
        <v>13</v>
      </c>
      <c r="B13" s="23">
        <f>SUM(C13:D13)</f>
        <v>516</v>
      </c>
      <c r="C13" s="33">
        <v>94</v>
      </c>
      <c r="D13" s="34">
        <v>422</v>
      </c>
      <c r="E13" s="23">
        <f>SUM(F13:G13)</f>
        <v>481</v>
      </c>
      <c r="F13" s="33">
        <v>143</v>
      </c>
      <c r="G13" s="34">
        <v>338</v>
      </c>
      <c r="H13" s="23">
        <f>SUM(I13:J13)</f>
        <v>524</v>
      </c>
      <c r="I13" s="33">
        <v>169</v>
      </c>
      <c r="J13" s="34">
        <v>355</v>
      </c>
      <c r="K13" s="26">
        <f>SUM(L13:M13)</f>
        <v>443</v>
      </c>
      <c r="L13" s="35">
        <v>137</v>
      </c>
      <c r="M13" s="34">
        <v>306</v>
      </c>
      <c r="N13" s="26">
        <f>SUM(O13:P13)</f>
        <v>753</v>
      </c>
      <c r="O13" s="36">
        <v>157</v>
      </c>
      <c r="P13" s="32">
        <v>596</v>
      </c>
    </row>
    <row r="14" spans="1:18" s="2" customFormat="1" ht="12.75" customHeight="1" x14ac:dyDescent="0.25">
      <c r="A14" s="27" t="s">
        <v>14</v>
      </c>
      <c r="B14" s="23">
        <f t="shared" ref="B14:P14" si="4">SUM(B15:B16)</f>
        <v>10638</v>
      </c>
      <c r="C14" s="23">
        <f t="shared" si="4"/>
        <v>9275</v>
      </c>
      <c r="D14" s="28">
        <f t="shared" si="4"/>
        <v>1363</v>
      </c>
      <c r="E14" s="23">
        <f t="shared" si="4"/>
        <v>10861</v>
      </c>
      <c r="F14" s="23">
        <f t="shared" si="4"/>
        <v>9593</v>
      </c>
      <c r="G14" s="28">
        <f t="shared" si="4"/>
        <v>1268</v>
      </c>
      <c r="H14" s="23">
        <f t="shared" si="4"/>
        <v>11310</v>
      </c>
      <c r="I14" s="23">
        <f t="shared" si="4"/>
        <v>9433</v>
      </c>
      <c r="J14" s="28">
        <f t="shared" si="4"/>
        <v>1877</v>
      </c>
      <c r="K14" s="26">
        <f t="shared" si="4"/>
        <v>19595</v>
      </c>
      <c r="L14" s="26">
        <f t="shared" si="4"/>
        <v>17646</v>
      </c>
      <c r="M14" s="28">
        <f t="shared" si="4"/>
        <v>1949</v>
      </c>
      <c r="N14" s="26">
        <f t="shared" si="4"/>
        <v>12179</v>
      </c>
      <c r="O14" s="26">
        <f t="shared" si="4"/>
        <v>10074</v>
      </c>
      <c r="P14" s="28">
        <f t="shared" si="4"/>
        <v>2105</v>
      </c>
      <c r="Q14" s="3"/>
    </row>
    <row r="15" spans="1:18" x14ac:dyDescent="0.25">
      <c r="A15" s="37" t="s">
        <v>15</v>
      </c>
      <c r="B15" s="23">
        <f>SUM(C15:D15)</f>
        <v>430</v>
      </c>
      <c r="C15" s="33">
        <v>375</v>
      </c>
      <c r="D15" s="34">
        <v>55</v>
      </c>
      <c r="E15" s="23">
        <f>SUM(F15:G15)</f>
        <v>179</v>
      </c>
      <c r="F15" s="33">
        <v>137</v>
      </c>
      <c r="G15" s="34">
        <v>42</v>
      </c>
      <c r="H15" s="23">
        <f>SUM(I15:J15)</f>
        <v>239</v>
      </c>
      <c r="I15" s="33">
        <v>168</v>
      </c>
      <c r="J15" s="34">
        <v>71</v>
      </c>
      <c r="K15" s="26">
        <f>SUM(L15:M15)</f>
        <v>548</v>
      </c>
      <c r="L15" s="35">
        <v>476</v>
      </c>
      <c r="M15" s="34">
        <v>72</v>
      </c>
      <c r="N15" s="38">
        <f>SUM(O15:P15)</f>
        <v>422</v>
      </c>
      <c r="O15" s="36">
        <v>361</v>
      </c>
      <c r="P15" s="32">
        <v>61</v>
      </c>
    </row>
    <row r="16" spans="1:18" x14ac:dyDescent="0.25">
      <c r="A16" s="37" t="s">
        <v>16</v>
      </c>
      <c r="B16" s="23">
        <f>SUM(C16:D16)</f>
        <v>10208</v>
      </c>
      <c r="C16" s="33">
        <v>8900</v>
      </c>
      <c r="D16" s="34">
        <v>1308</v>
      </c>
      <c r="E16" s="23">
        <f>SUM(F16:G16)</f>
        <v>10682</v>
      </c>
      <c r="F16" s="33">
        <v>9456</v>
      </c>
      <c r="G16" s="34">
        <v>1226</v>
      </c>
      <c r="H16" s="23">
        <f>SUM(I16:J16)</f>
        <v>11071</v>
      </c>
      <c r="I16" s="33">
        <v>9265</v>
      </c>
      <c r="J16" s="34">
        <v>1806</v>
      </c>
      <c r="K16" s="26">
        <f>SUM(L16:M16)</f>
        <v>19047</v>
      </c>
      <c r="L16" s="36">
        <v>17170</v>
      </c>
      <c r="M16" s="32">
        <v>1877</v>
      </c>
      <c r="N16" s="26">
        <f>SUM(O16:P16)</f>
        <v>11757</v>
      </c>
      <c r="O16" s="36">
        <v>9713</v>
      </c>
      <c r="P16" s="32">
        <v>2044</v>
      </c>
    </row>
    <row r="17" spans="1:17" s="2" customFormat="1" ht="12.75" customHeight="1" x14ac:dyDescent="0.25">
      <c r="A17" s="27" t="s">
        <v>17</v>
      </c>
      <c r="B17" s="23">
        <f>SUM(B18:B23)</f>
        <v>465052</v>
      </c>
      <c r="C17" s="23">
        <f>SUM(C18:C23)</f>
        <v>272356</v>
      </c>
      <c r="D17" s="28">
        <f>SUM(D18:D23)</f>
        <v>192696</v>
      </c>
      <c r="E17" s="23">
        <f>SUM(E18:E23)</f>
        <v>543988</v>
      </c>
      <c r="F17" s="23">
        <f t="shared" ref="F17" si="5">SUM(F18:F23)</f>
        <v>298810</v>
      </c>
      <c r="G17" s="28">
        <f>SUM(G18:G23)</f>
        <v>245178</v>
      </c>
      <c r="H17" s="23">
        <f>SUM(H18:H23)</f>
        <v>681962</v>
      </c>
      <c r="I17" s="23">
        <f t="shared" ref="I17:P17" si="6">SUM(I18:I23)</f>
        <v>368804</v>
      </c>
      <c r="J17" s="28">
        <f t="shared" si="6"/>
        <v>313158</v>
      </c>
      <c r="K17" s="23">
        <f t="shared" si="6"/>
        <v>803224</v>
      </c>
      <c r="L17" s="23">
        <f t="shared" si="6"/>
        <v>441447</v>
      </c>
      <c r="M17" s="28">
        <f t="shared" si="6"/>
        <v>361777</v>
      </c>
      <c r="N17" s="23">
        <f t="shared" si="6"/>
        <v>711335</v>
      </c>
      <c r="O17" s="23">
        <f t="shared" si="6"/>
        <v>339458</v>
      </c>
      <c r="P17" s="28">
        <f t="shared" si="6"/>
        <v>371877</v>
      </c>
      <c r="Q17" s="3"/>
    </row>
    <row r="18" spans="1:17" s="2" customFormat="1" ht="12.75" customHeight="1" x14ac:dyDescent="0.25">
      <c r="A18" s="37" t="s">
        <v>18</v>
      </c>
      <c r="B18" s="23">
        <f>SUM(C18:D18)</f>
        <v>154354</v>
      </c>
      <c r="C18" s="33">
        <v>151388</v>
      </c>
      <c r="D18" s="34">
        <v>2966</v>
      </c>
      <c r="E18" s="23">
        <f>SUM(F18:G18)</f>
        <v>125304</v>
      </c>
      <c r="F18" s="33">
        <v>122638</v>
      </c>
      <c r="G18" s="34">
        <v>2666</v>
      </c>
      <c r="H18" s="23">
        <f>SUM(I18:J18)</f>
        <v>145903</v>
      </c>
      <c r="I18" s="33">
        <v>143084</v>
      </c>
      <c r="J18" s="34">
        <v>2819</v>
      </c>
      <c r="K18" s="26">
        <f>SUM(L18:M18)</f>
        <v>172915</v>
      </c>
      <c r="L18" s="35">
        <v>169213</v>
      </c>
      <c r="M18" s="34">
        <v>3702</v>
      </c>
      <c r="N18" s="26">
        <f t="shared" ref="N18:N23" si="7">SUM(O18:P18)</f>
        <v>143170</v>
      </c>
      <c r="O18" s="36">
        <v>139077</v>
      </c>
      <c r="P18" s="32">
        <v>4093</v>
      </c>
      <c r="Q18" s="3"/>
    </row>
    <row r="19" spans="1:17" s="2" customFormat="1" ht="12.75" customHeight="1" x14ac:dyDescent="0.25">
      <c r="A19" s="29" t="s">
        <v>19</v>
      </c>
      <c r="B19" s="30" t="s">
        <v>9</v>
      </c>
      <c r="C19" s="36" t="s">
        <v>9</v>
      </c>
      <c r="D19" s="32" t="s">
        <v>9</v>
      </c>
      <c r="E19" s="30" t="s">
        <v>9</v>
      </c>
      <c r="F19" s="36" t="s">
        <v>9</v>
      </c>
      <c r="G19" s="32" t="s">
        <v>9</v>
      </c>
      <c r="H19" s="30" t="s">
        <v>9</v>
      </c>
      <c r="I19" s="36" t="s">
        <v>9</v>
      </c>
      <c r="J19" s="32" t="s">
        <v>9</v>
      </c>
      <c r="K19" s="30" t="s">
        <v>9</v>
      </c>
      <c r="L19" s="36" t="s">
        <v>9</v>
      </c>
      <c r="M19" s="32" t="s">
        <v>9</v>
      </c>
      <c r="N19" s="26">
        <f t="shared" si="7"/>
        <v>0</v>
      </c>
      <c r="O19" s="36">
        <v>0</v>
      </c>
      <c r="P19" s="32">
        <v>0</v>
      </c>
      <c r="Q19" s="3"/>
    </row>
    <row r="20" spans="1:17" x14ac:dyDescent="0.25">
      <c r="A20" s="37" t="s">
        <v>20</v>
      </c>
      <c r="B20" s="23">
        <f>SUM(C20:D20)</f>
        <v>0</v>
      </c>
      <c r="C20" s="33">
        <v>0</v>
      </c>
      <c r="D20" s="34">
        <v>0</v>
      </c>
      <c r="E20" s="23">
        <f>SUM(F20:G20)</f>
        <v>0</v>
      </c>
      <c r="F20" s="33">
        <v>0</v>
      </c>
      <c r="G20" s="34">
        <v>0</v>
      </c>
      <c r="H20" s="23">
        <f>SUM(I20:J20)</f>
        <v>0</v>
      </c>
      <c r="I20" s="33">
        <v>0</v>
      </c>
      <c r="J20" s="34">
        <v>0</v>
      </c>
      <c r="K20" s="26">
        <f>SUM(L20:M20)</f>
        <v>0</v>
      </c>
      <c r="L20" s="35">
        <v>0</v>
      </c>
      <c r="M20" s="34">
        <v>0</v>
      </c>
      <c r="N20" s="26">
        <f t="shared" si="7"/>
        <v>0</v>
      </c>
      <c r="O20" s="36">
        <v>0</v>
      </c>
      <c r="P20" s="32">
        <v>0</v>
      </c>
    </row>
    <row r="21" spans="1:17" x14ac:dyDescent="0.25">
      <c r="A21" s="37" t="s">
        <v>21</v>
      </c>
      <c r="B21" s="23">
        <f>SUM(C21:D21)</f>
        <v>0</v>
      </c>
      <c r="C21" s="33">
        <v>0</v>
      </c>
      <c r="D21" s="34">
        <v>0</v>
      </c>
      <c r="E21" s="23">
        <f>SUM(F21:G21)</f>
        <v>0</v>
      </c>
      <c r="F21" s="33">
        <v>0</v>
      </c>
      <c r="G21" s="34">
        <v>0</v>
      </c>
      <c r="H21" s="23">
        <f>SUM(I21:J21)</f>
        <v>4253</v>
      </c>
      <c r="I21" s="33">
        <v>4141</v>
      </c>
      <c r="J21" s="34">
        <v>112</v>
      </c>
      <c r="K21" s="26">
        <f>SUM(L21:M21)</f>
        <v>3155</v>
      </c>
      <c r="L21" s="35">
        <v>3086</v>
      </c>
      <c r="M21" s="34">
        <v>69</v>
      </c>
      <c r="N21" s="26">
        <f t="shared" si="7"/>
        <v>2399</v>
      </c>
      <c r="O21" s="36">
        <v>2352</v>
      </c>
      <c r="P21" s="32">
        <v>47</v>
      </c>
    </row>
    <row r="22" spans="1:17" x14ac:dyDescent="0.25">
      <c r="A22" s="37" t="s">
        <v>22</v>
      </c>
      <c r="B22" s="23">
        <f>SUM(C22:D22)</f>
        <v>0</v>
      </c>
      <c r="C22" s="33">
        <v>0</v>
      </c>
      <c r="D22" s="34">
        <v>0</v>
      </c>
      <c r="E22" s="23">
        <f>SUM(F22:G22)</f>
        <v>0</v>
      </c>
      <c r="F22" s="33">
        <v>0</v>
      </c>
      <c r="G22" s="34">
        <v>0</v>
      </c>
      <c r="H22" s="23">
        <f>SUM(I22:J22)</f>
        <v>0</v>
      </c>
      <c r="I22" s="33">
        <v>0</v>
      </c>
      <c r="J22" s="34">
        <v>0</v>
      </c>
      <c r="K22" s="26">
        <f>SUM(L22:M22)</f>
        <v>0</v>
      </c>
      <c r="L22" s="35">
        <v>0</v>
      </c>
      <c r="M22" s="34">
        <v>0</v>
      </c>
      <c r="N22" s="26">
        <f t="shared" si="7"/>
        <v>0</v>
      </c>
      <c r="O22" s="36">
        <v>0</v>
      </c>
      <c r="P22" s="32">
        <v>0</v>
      </c>
    </row>
    <row r="23" spans="1:17" x14ac:dyDescent="0.25">
      <c r="A23" s="37" t="s">
        <v>23</v>
      </c>
      <c r="B23" s="23">
        <f>SUM(C23:D23)</f>
        <v>310698</v>
      </c>
      <c r="C23" s="33">
        <v>120968</v>
      </c>
      <c r="D23" s="34">
        <v>189730</v>
      </c>
      <c r="E23" s="23">
        <f>SUM(F23:G23)</f>
        <v>418684</v>
      </c>
      <c r="F23" s="33">
        <v>176172</v>
      </c>
      <c r="G23" s="34">
        <v>242512</v>
      </c>
      <c r="H23" s="23">
        <f>SUM(I23:J23)</f>
        <v>531806</v>
      </c>
      <c r="I23" s="33">
        <v>221579</v>
      </c>
      <c r="J23" s="34">
        <v>310227</v>
      </c>
      <c r="K23" s="26">
        <f>SUM(L23:M23)</f>
        <v>627154</v>
      </c>
      <c r="L23" s="35">
        <v>269148</v>
      </c>
      <c r="M23" s="34">
        <v>358006</v>
      </c>
      <c r="N23" s="26">
        <f t="shared" si="7"/>
        <v>565766</v>
      </c>
      <c r="O23" s="36">
        <v>198029</v>
      </c>
      <c r="P23" s="32">
        <v>367737</v>
      </c>
    </row>
    <row r="24" spans="1:17" s="2" customFormat="1" ht="12.75" customHeight="1" x14ac:dyDescent="0.25">
      <c r="A24" s="27" t="s">
        <v>24</v>
      </c>
      <c r="B24" s="23">
        <f>SUM(B25:B27)</f>
        <v>21349</v>
      </c>
      <c r="C24" s="23">
        <f>SUM(C25:C27)</f>
        <v>19786</v>
      </c>
      <c r="D24" s="28">
        <f>SUM(D25:D27)</f>
        <v>1563</v>
      </c>
      <c r="E24" s="23">
        <f>SUM(E25:E27)</f>
        <v>14429</v>
      </c>
      <c r="F24" s="23">
        <f t="shared" ref="F24" si="8">SUM(F25:F27)</f>
        <v>12876</v>
      </c>
      <c r="G24" s="28">
        <f>SUM(G25:G27)</f>
        <v>1553</v>
      </c>
      <c r="H24" s="23">
        <f>SUM(H25:H27)</f>
        <v>22093</v>
      </c>
      <c r="I24" s="23">
        <f t="shared" ref="I24:P24" si="9">SUM(I25:I27)</f>
        <v>20049</v>
      </c>
      <c r="J24" s="28">
        <f t="shared" si="9"/>
        <v>2044</v>
      </c>
      <c r="K24" s="26">
        <f t="shared" si="9"/>
        <v>20699</v>
      </c>
      <c r="L24" s="26">
        <f t="shared" si="9"/>
        <v>18580</v>
      </c>
      <c r="M24" s="28">
        <f t="shared" si="9"/>
        <v>2119</v>
      </c>
      <c r="N24" s="26">
        <f t="shared" si="9"/>
        <v>21752</v>
      </c>
      <c r="O24" s="26">
        <f t="shared" si="9"/>
        <v>19187</v>
      </c>
      <c r="P24" s="28">
        <f t="shared" si="9"/>
        <v>2565</v>
      </c>
      <c r="Q24" s="3"/>
    </row>
    <row r="25" spans="1:17" s="2" customFormat="1" x14ac:dyDescent="0.25">
      <c r="A25" s="37" t="s">
        <v>25</v>
      </c>
      <c r="B25" s="23">
        <f>SUM(C25:D25)</f>
        <v>4792</v>
      </c>
      <c r="C25" s="33">
        <v>4640</v>
      </c>
      <c r="D25" s="34">
        <v>152</v>
      </c>
      <c r="E25" s="23">
        <f>SUM(F25:G25)</f>
        <v>4702</v>
      </c>
      <c r="F25" s="33">
        <v>4523</v>
      </c>
      <c r="G25" s="34">
        <v>179</v>
      </c>
      <c r="H25" s="23">
        <f>SUM(I25:J25)</f>
        <v>11285</v>
      </c>
      <c r="I25" s="33">
        <v>10808</v>
      </c>
      <c r="J25" s="34">
        <v>477</v>
      </c>
      <c r="K25" s="26">
        <f>SUM(L25:M25)</f>
        <v>4332</v>
      </c>
      <c r="L25" s="35">
        <v>4220</v>
      </c>
      <c r="M25" s="34">
        <v>112</v>
      </c>
      <c r="N25" s="26">
        <f>SUM(O25:P25)</f>
        <v>5470</v>
      </c>
      <c r="O25" s="36">
        <v>5298</v>
      </c>
      <c r="P25" s="32">
        <v>172</v>
      </c>
      <c r="Q25" s="3"/>
    </row>
    <row r="26" spans="1:17" s="2" customFormat="1" x14ac:dyDescent="0.25">
      <c r="A26" s="37" t="s">
        <v>26</v>
      </c>
      <c r="B26" s="23">
        <f>SUM(C26:D26)</f>
        <v>516</v>
      </c>
      <c r="C26" s="33">
        <v>284</v>
      </c>
      <c r="D26" s="34">
        <v>232</v>
      </c>
      <c r="E26" s="23">
        <f>SUM(F26:G26)</f>
        <v>941</v>
      </c>
      <c r="F26" s="33">
        <v>544</v>
      </c>
      <c r="G26" s="34">
        <v>397</v>
      </c>
      <c r="H26" s="23">
        <f>SUM(I26:J26)</f>
        <v>1283</v>
      </c>
      <c r="I26" s="33">
        <v>769</v>
      </c>
      <c r="J26" s="34">
        <v>514</v>
      </c>
      <c r="K26" s="26">
        <f>SUM(L26:M26)</f>
        <v>1492</v>
      </c>
      <c r="L26" s="35">
        <v>828</v>
      </c>
      <c r="M26" s="34">
        <v>664</v>
      </c>
      <c r="N26" s="26">
        <f>SUM(O26:P26)</f>
        <v>1146</v>
      </c>
      <c r="O26" s="36">
        <v>649</v>
      </c>
      <c r="P26" s="32">
        <v>497</v>
      </c>
      <c r="Q26" s="3"/>
    </row>
    <row r="27" spans="1:17" x14ac:dyDescent="0.25">
      <c r="A27" s="37" t="s">
        <v>27</v>
      </c>
      <c r="B27" s="23">
        <f>SUM(C27:D27)</f>
        <v>16041</v>
      </c>
      <c r="C27" s="33">
        <v>14862</v>
      </c>
      <c r="D27" s="34">
        <v>1179</v>
      </c>
      <c r="E27" s="23">
        <f>SUM(F27:G27)</f>
        <v>8786</v>
      </c>
      <c r="F27" s="33">
        <v>7809</v>
      </c>
      <c r="G27" s="34">
        <v>977</v>
      </c>
      <c r="H27" s="23">
        <f>SUM(I27:J27)</f>
        <v>9525</v>
      </c>
      <c r="I27" s="33">
        <v>8472</v>
      </c>
      <c r="J27" s="34">
        <v>1053</v>
      </c>
      <c r="K27" s="26">
        <f>SUM(L27:M27)</f>
        <v>14875</v>
      </c>
      <c r="L27" s="35">
        <v>13532</v>
      </c>
      <c r="M27" s="34">
        <v>1343</v>
      </c>
      <c r="N27" s="26">
        <f>SUM(O27:P27)</f>
        <v>15136</v>
      </c>
      <c r="O27" s="36">
        <v>13240</v>
      </c>
      <c r="P27" s="32">
        <v>1896</v>
      </c>
    </row>
    <row r="28" spans="1:17" s="2" customFormat="1" ht="12.75" customHeight="1" x14ac:dyDescent="0.25">
      <c r="A28" s="27" t="s">
        <v>28</v>
      </c>
      <c r="B28" s="23">
        <f>SUM(B29:B32)</f>
        <v>79179</v>
      </c>
      <c r="C28" s="23">
        <f>SUM(C29:C32)</f>
        <v>71260</v>
      </c>
      <c r="D28" s="28">
        <f>SUM(D29:D32)</f>
        <v>7919</v>
      </c>
      <c r="E28" s="23">
        <f>SUM(E29:E32)</f>
        <v>87529</v>
      </c>
      <c r="F28" s="23">
        <f t="shared" ref="F28" si="10">SUM(F29:F32)</f>
        <v>79360</v>
      </c>
      <c r="G28" s="28">
        <f>SUM(G29:G32)</f>
        <v>8169</v>
      </c>
      <c r="H28" s="23">
        <f>SUM(H29:H32)</f>
        <v>72218</v>
      </c>
      <c r="I28" s="23">
        <f t="shared" ref="I28:P28" si="11">SUM(I29:I32)</f>
        <v>62899</v>
      </c>
      <c r="J28" s="28">
        <f t="shared" si="11"/>
        <v>9319</v>
      </c>
      <c r="K28" s="26">
        <f t="shared" si="11"/>
        <v>103473</v>
      </c>
      <c r="L28" s="26">
        <f t="shared" si="11"/>
        <v>94708</v>
      </c>
      <c r="M28" s="28">
        <f t="shared" si="11"/>
        <v>8765</v>
      </c>
      <c r="N28" s="26">
        <f t="shared" si="11"/>
        <v>96745</v>
      </c>
      <c r="O28" s="26">
        <f t="shared" si="11"/>
        <v>89056</v>
      </c>
      <c r="P28" s="28">
        <f t="shared" si="11"/>
        <v>7689</v>
      </c>
      <c r="Q28" s="3"/>
    </row>
    <row r="29" spans="1:17" s="2" customFormat="1" x14ac:dyDescent="0.25">
      <c r="A29" s="37" t="s">
        <v>29</v>
      </c>
      <c r="B29" s="23">
        <f>SUM(C29:D29)</f>
        <v>5203</v>
      </c>
      <c r="C29" s="33">
        <v>5002</v>
      </c>
      <c r="D29" s="34">
        <v>201</v>
      </c>
      <c r="E29" s="23">
        <f>SUM(F29:G29)</f>
        <v>5991</v>
      </c>
      <c r="F29" s="33">
        <v>5828</v>
      </c>
      <c r="G29" s="34">
        <v>163</v>
      </c>
      <c r="H29" s="23">
        <f>SUM(I29:J29)</f>
        <v>6165</v>
      </c>
      <c r="I29" s="33">
        <v>6020</v>
      </c>
      <c r="J29" s="34">
        <v>145</v>
      </c>
      <c r="K29" s="26">
        <f>SUM(L29:M29)</f>
        <v>7266</v>
      </c>
      <c r="L29" s="35">
        <v>7114</v>
      </c>
      <c r="M29" s="34">
        <v>152</v>
      </c>
      <c r="N29" s="26">
        <f>SUM(O29:P29)</f>
        <v>7850</v>
      </c>
      <c r="O29" s="36">
        <v>7694</v>
      </c>
      <c r="P29" s="32">
        <v>156</v>
      </c>
      <c r="Q29" s="3"/>
    </row>
    <row r="30" spans="1:17" x14ac:dyDescent="0.25">
      <c r="A30" s="37" t="s">
        <v>30</v>
      </c>
      <c r="B30" s="23">
        <f>SUM(C30:D30)</f>
        <v>18138</v>
      </c>
      <c r="C30" s="33">
        <v>17206</v>
      </c>
      <c r="D30" s="34">
        <v>932</v>
      </c>
      <c r="E30" s="23">
        <f>SUM(F30:G30)</f>
        <v>23312</v>
      </c>
      <c r="F30" s="33">
        <v>22475</v>
      </c>
      <c r="G30" s="34">
        <v>837</v>
      </c>
      <c r="H30" s="23">
        <f>SUM(I30:J30)</f>
        <v>5456</v>
      </c>
      <c r="I30" s="33">
        <v>5212</v>
      </c>
      <c r="J30" s="34">
        <v>244</v>
      </c>
      <c r="K30" s="26">
        <f>SUM(L30:M30)</f>
        <v>32591</v>
      </c>
      <c r="L30" s="35">
        <v>31884</v>
      </c>
      <c r="M30" s="34">
        <v>707</v>
      </c>
      <c r="N30" s="26">
        <f>SUM(O30:P30)</f>
        <v>29404</v>
      </c>
      <c r="O30" s="36">
        <v>28155</v>
      </c>
      <c r="P30" s="32">
        <v>1249</v>
      </c>
    </row>
    <row r="31" spans="1:17" x14ac:dyDescent="0.25">
      <c r="A31" s="37" t="s">
        <v>31</v>
      </c>
      <c r="B31" s="23">
        <f>SUM(C31:D31)</f>
        <v>2544</v>
      </c>
      <c r="C31" s="33">
        <v>2261</v>
      </c>
      <c r="D31" s="34">
        <v>283</v>
      </c>
      <c r="E31" s="23">
        <f>SUM(F31:G31)</f>
        <v>3590</v>
      </c>
      <c r="F31" s="33">
        <v>3403</v>
      </c>
      <c r="G31" s="34">
        <v>187</v>
      </c>
      <c r="H31" s="23">
        <f>SUM(I31:J31)</f>
        <v>2436</v>
      </c>
      <c r="I31" s="33">
        <v>2273</v>
      </c>
      <c r="J31" s="34">
        <v>163</v>
      </c>
      <c r="K31" s="26">
        <f>SUM(L31:M31)</f>
        <v>2698</v>
      </c>
      <c r="L31" s="35">
        <v>2544</v>
      </c>
      <c r="M31" s="34">
        <v>154</v>
      </c>
      <c r="N31" s="26">
        <f>SUM(O31:P31)</f>
        <v>3410</v>
      </c>
      <c r="O31" s="36">
        <v>3123</v>
      </c>
      <c r="P31" s="32">
        <v>287</v>
      </c>
    </row>
    <row r="32" spans="1:17" x14ac:dyDescent="0.25">
      <c r="A32" s="37" t="s">
        <v>32</v>
      </c>
      <c r="B32" s="23">
        <f>SUM(C32:D32)</f>
        <v>53294</v>
      </c>
      <c r="C32" s="33">
        <v>46791</v>
      </c>
      <c r="D32" s="34">
        <v>6503</v>
      </c>
      <c r="E32" s="23">
        <f>SUM(F32:G32)</f>
        <v>54636</v>
      </c>
      <c r="F32" s="33">
        <v>47654</v>
      </c>
      <c r="G32" s="34">
        <v>6982</v>
      </c>
      <c r="H32" s="23">
        <f>SUM(I32:J32)</f>
        <v>58161</v>
      </c>
      <c r="I32" s="33">
        <v>49394</v>
      </c>
      <c r="J32" s="34">
        <v>8767</v>
      </c>
      <c r="K32" s="26">
        <f>SUM(L32:M32)</f>
        <v>60918</v>
      </c>
      <c r="L32" s="35">
        <v>53166</v>
      </c>
      <c r="M32" s="34">
        <v>7752</v>
      </c>
      <c r="N32" s="26">
        <f>SUM(O32:P32)</f>
        <v>56081</v>
      </c>
      <c r="O32" s="36">
        <v>50084</v>
      </c>
      <c r="P32" s="32">
        <v>5997</v>
      </c>
    </row>
    <row r="33" spans="1:17" s="2" customFormat="1" ht="12.75" customHeight="1" x14ac:dyDescent="0.25">
      <c r="A33" s="27" t="s">
        <v>33</v>
      </c>
      <c r="B33" s="23">
        <f>SUM(B34:B41)</f>
        <v>139646</v>
      </c>
      <c r="C33" s="23">
        <f>SUM(C34:C41)</f>
        <v>130533</v>
      </c>
      <c r="D33" s="28">
        <f>SUM(D34:D41)</f>
        <v>9113</v>
      </c>
      <c r="E33" s="23">
        <f>SUM(E34:E41)</f>
        <v>197276</v>
      </c>
      <c r="F33" s="23">
        <f t="shared" ref="F33" si="12">SUM(F34:F41)</f>
        <v>161266</v>
      </c>
      <c r="G33" s="28">
        <f>SUM(G34:G41)</f>
        <v>36010</v>
      </c>
      <c r="H33" s="23">
        <f>SUM(H34:H41)</f>
        <v>169385</v>
      </c>
      <c r="I33" s="23">
        <f t="shared" ref="I33:P33" si="13">SUM(I34:I41)</f>
        <v>140607</v>
      </c>
      <c r="J33" s="28">
        <f t="shared" si="13"/>
        <v>28778</v>
      </c>
      <c r="K33" s="26">
        <f t="shared" si="13"/>
        <v>132905</v>
      </c>
      <c r="L33" s="26">
        <f t="shared" si="13"/>
        <v>128460</v>
      </c>
      <c r="M33" s="28">
        <f t="shared" si="13"/>
        <v>4445</v>
      </c>
      <c r="N33" s="26">
        <f t="shared" si="13"/>
        <v>115238</v>
      </c>
      <c r="O33" s="26">
        <f t="shared" si="13"/>
        <v>110719</v>
      </c>
      <c r="P33" s="28">
        <f t="shared" si="13"/>
        <v>4519</v>
      </c>
      <c r="Q33" s="3"/>
    </row>
    <row r="34" spans="1:17" s="2" customFormat="1" x14ac:dyDescent="0.25">
      <c r="A34" s="37" t="s">
        <v>34</v>
      </c>
      <c r="B34" s="23">
        <f t="shared" ref="B34:B41" si="14">SUM(C34:D34)</f>
        <v>0</v>
      </c>
      <c r="C34" s="33">
        <v>0</v>
      </c>
      <c r="D34" s="34">
        <v>0</v>
      </c>
      <c r="E34" s="23">
        <f t="shared" ref="E34:E41" si="15">SUM(F34:G34)</f>
        <v>0</v>
      </c>
      <c r="F34" s="33">
        <v>0</v>
      </c>
      <c r="G34" s="34">
        <v>0</v>
      </c>
      <c r="H34" s="23">
        <f t="shared" ref="H34:H41" si="16">SUM(I34:J34)</f>
        <v>0</v>
      </c>
      <c r="I34" s="33">
        <v>0</v>
      </c>
      <c r="J34" s="34">
        <v>0</v>
      </c>
      <c r="K34" s="26">
        <f t="shared" ref="K34:K41" si="17">SUM(L34:M34)</f>
        <v>0</v>
      </c>
      <c r="L34" s="35">
        <v>0</v>
      </c>
      <c r="M34" s="34">
        <v>0</v>
      </c>
      <c r="N34" s="26">
        <f t="shared" ref="N34:N41" si="18">SUM(O34:P34)</f>
        <v>0</v>
      </c>
      <c r="O34" s="36">
        <v>0</v>
      </c>
      <c r="P34" s="32">
        <v>0</v>
      </c>
      <c r="Q34" s="3"/>
    </row>
    <row r="35" spans="1:17" s="2" customFormat="1" x14ac:dyDescent="0.25">
      <c r="A35" s="37" t="s">
        <v>35</v>
      </c>
      <c r="B35" s="23">
        <f t="shared" si="14"/>
        <v>2300</v>
      </c>
      <c r="C35" s="33">
        <v>2065</v>
      </c>
      <c r="D35" s="34">
        <v>235</v>
      </c>
      <c r="E35" s="23">
        <f t="shared" si="15"/>
        <v>3086</v>
      </c>
      <c r="F35" s="33">
        <v>2748</v>
      </c>
      <c r="G35" s="34">
        <v>338</v>
      </c>
      <c r="H35" s="23">
        <f t="shared" si="16"/>
        <v>3638</v>
      </c>
      <c r="I35" s="33">
        <v>3351</v>
      </c>
      <c r="J35" s="34">
        <v>287</v>
      </c>
      <c r="K35" s="26">
        <f t="shared" si="17"/>
        <v>4268</v>
      </c>
      <c r="L35" s="35">
        <v>3838</v>
      </c>
      <c r="M35" s="34">
        <v>430</v>
      </c>
      <c r="N35" s="26">
        <f t="shared" si="18"/>
        <v>3619</v>
      </c>
      <c r="O35" s="36">
        <v>3158</v>
      </c>
      <c r="P35" s="32">
        <v>461</v>
      </c>
      <c r="Q35" s="3"/>
    </row>
    <row r="36" spans="1:17" x14ac:dyDescent="0.25">
      <c r="A36" s="37" t="s">
        <v>36</v>
      </c>
      <c r="B36" s="23">
        <f t="shared" si="14"/>
        <v>59041</v>
      </c>
      <c r="C36" s="33">
        <v>56727</v>
      </c>
      <c r="D36" s="34">
        <v>2314</v>
      </c>
      <c r="E36" s="23">
        <f t="shared" si="15"/>
        <v>60320</v>
      </c>
      <c r="F36" s="33">
        <v>58391</v>
      </c>
      <c r="G36" s="34">
        <v>1929</v>
      </c>
      <c r="H36" s="23">
        <f t="shared" si="16"/>
        <v>50109</v>
      </c>
      <c r="I36" s="33">
        <v>48279</v>
      </c>
      <c r="J36" s="34">
        <v>1830</v>
      </c>
      <c r="K36" s="26">
        <f t="shared" si="17"/>
        <v>51676</v>
      </c>
      <c r="L36" s="35">
        <v>49841</v>
      </c>
      <c r="M36" s="34">
        <v>1835</v>
      </c>
      <c r="N36" s="26">
        <f t="shared" si="18"/>
        <v>49756</v>
      </c>
      <c r="O36" s="36">
        <v>47664</v>
      </c>
      <c r="P36" s="32">
        <v>2092</v>
      </c>
    </row>
    <row r="37" spans="1:17" x14ac:dyDescent="0.25">
      <c r="A37" s="37" t="s">
        <v>37</v>
      </c>
      <c r="B37" s="23">
        <f t="shared" si="14"/>
        <v>11038</v>
      </c>
      <c r="C37" s="33">
        <v>5520</v>
      </c>
      <c r="D37" s="34">
        <v>5518</v>
      </c>
      <c r="E37" s="23">
        <f t="shared" si="15"/>
        <v>68903</v>
      </c>
      <c r="F37" s="33">
        <v>36668</v>
      </c>
      <c r="G37" s="34">
        <v>32235</v>
      </c>
      <c r="H37" s="23">
        <f t="shared" si="16"/>
        <v>60856</v>
      </c>
      <c r="I37" s="33">
        <v>35003</v>
      </c>
      <c r="J37" s="34">
        <v>25853</v>
      </c>
      <c r="K37" s="26">
        <f t="shared" si="17"/>
        <v>0</v>
      </c>
      <c r="L37" s="35">
        <v>0</v>
      </c>
      <c r="M37" s="34">
        <v>0</v>
      </c>
      <c r="N37" s="26">
        <f t="shared" si="18"/>
        <v>0</v>
      </c>
      <c r="O37" s="36">
        <v>0</v>
      </c>
      <c r="P37" s="32">
        <v>0</v>
      </c>
    </row>
    <row r="38" spans="1:17" x14ac:dyDescent="0.25">
      <c r="A38" s="37" t="s">
        <v>38</v>
      </c>
      <c r="B38" s="23">
        <f t="shared" si="14"/>
        <v>2415</v>
      </c>
      <c r="C38" s="33">
        <v>2394</v>
      </c>
      <c r="D38" s="34">
        <v>21</v>
      </c>
      <c r="E38" s="23">
        <f t="shared" si="15"/>
        <v>1915</v>
      </c>
      <c r="F38" s="33">
        <v>1896</v>
      </c>
      <c r="G38" s="34">
        <v>19</v>
      </c>
      <c r="H38" s="23">
        <f t="shared" si="16"/>
        <v>1506</v>
      </c>
      <c r="I38" s="33">
        <v>1502</v>
      </c>
      <c r="J38" s="34">
        <v>4</v>
      </c>
      <c r="K38" s="26">
        <f t="shared" si="17"/>
        <v>1873</v>
      </c>
      <c r="L38" s="35">
        <v>1869</v>
      </c>
      <c r="M38" s="34">
        <v>4</v>
      </c>
      <c r="N38" s="26">
        <f t="shared" si="18"/>
        <v>1260</v>
      </c>
      <c r="O38" s="36">
        <v>1235</v>
      </c>
      <c r="P38" s="32">
        <v>25</v>
      </c>
    </row>
    <row r="39" spans="1:17" x14ac:dyDescent="0.25">
      <c r="A39" s="37" t="s">
        <v>39</v>
      </c>
      <c r="B39" s="23">
        <f t="shared" si="14"/>
        <v>42298</v>
      </c>
      <c r="C39" s="33">
        <v>41357</v>
      </c>
      <c r="D39" s="34">
        <v>941</v>
      </c>
      <c r="E39" s="23">
        <f t="shared" si="15"/>
        <v>41972</v>
      </c>
      <c r="F39" s="33">
        <v>40584</v>
      </c>
      <c r="G39" s="34">
        <v>1388</v>
      </c>
      <c r="H39" s="23">
        <f t="shared" si="16"/>
        <v>28762</v>
      </c>
      <c r="I39" s="33">
        <v>28079</v>
      </c>
      <c r="J39" s="34">
        <v>683</v>
      </c>
      <c r="K39" s="26">
        <f t="shared" si="17"/>
        <v>45836</v>
      </c>
      <c r="L39" s="35">
        <v>43940</v>
      </c>
      <c r="M39" s="34">
        <v>1896</v>
      </c>
      <c r="N39" s="26">
        <f t="shared" si="18"/>
        <v>28863</v>
      </c>
      <c r="O39" s="36">
        <v>27369</v>
      </c>
      <c r="P39" s="32">
        <v>1494</v>
      </c>
    </row>
    <row r="40" spans="1:17" x14ac:dyDescent="0.25">
      <c r="A40" s="37" t="s">
        <v>40</v>
      </c>
      <c r="B40" s="23">
        <f t="shared" si="14"/>
        <v>0</v>
      </c>
      <c r="C40" s="33">
        <v>0</v>
      </c>
      <c r="D40" s="34">
        <v>0</v>
      </c>
      <c r="E40" s="23">
        <f t="shared" si="15"/>
        <v>0</v>
      </c>
      <c r="F40" s="33">
        <v>0</v>
      </c>
      <c r="G40" s="34">
        <v>0</v>
      </c>
      <c r="H40" s="23">
        <f t="shared" si="16"/>
        <v>0</v>
      </c>
      <c r="I40" s="33">
        <v>0</v>
      </c>
      <c r="J40" s="34">
        <v>0</v>
      </c>
      <c r="K40" s="26">
        <f t="shared" si="17"/>
        <v>0</v>
      </c>
      <c r="L40" s="35">
        <v>0</v>
      </c>
      <c r="M40" s="34">
        <v>0</v>
      </c>
      <c r="N40" s="26">
        <f t="shared" si="18"/>
        <v>0</v>
      </c>
      <c r="O40" s="36">
        <v>0</v>
      </c>
      <c r="P40" s="32">
        <v>0</v>
      </c>
    </row>
    <row r="41" spans="1:17" ht="11.25" x14ac:dyDescent="0.25">
      <c r="A41" s="29" t="s">
        <v>41</v>
      </c>
      <c r="B41" s="23">
        <f t="shared" si="14"/>
        <v>22554</v>
      </c>
      <c r="C41" s="33">
        <v>22470</v>
      </c>
      <c r="D41" s="34">
        <v>84</v>
      </c>
      <c r="E41" s="23">
        <f t="shared" si="15"/>
        <v>21080</v>
      </c>
      <c r="F41" s="33">
        <v>20979</v>
      </c>
      <c r="G41" s="34">
        <v>101</v>
      </c>
      <c r="H41" s="23">
        <f t="shared" si="16"/>
        <v>24514</v>
      </c>
      <c r="I41" s="33">
        <v>24393</v>
      </c>
      <c r="J41" s="34">
        <v>121</v>
      </c>
      <c r="K41" s="26">
        <f t="shared" si="17"/>
        <v>29252</v>
      </c>
      <c r="L41" s="35">
        <v>28972</v>
      </c>
      <c r="M41" s="34">
        <v>280</v>
      </c>
      <c r="N41" s="26">
        <f t="shared" si="18"/>
        <v>31740</v>
      </c>
      <c r="O41" s="36">
        <v>31293</v>
      </c>
      <c r="P41" s="32">
        <v>447</v>
      </c>
    </row>
    <row r="42" spans="1:17" s="2" customFormat="1" ht="12.75" customHeight="1" x14ac:dyDescent="0.25">
      <c r="A42" s="27" t="s">
        <v>42</v>
      </c>
      <c r="B42" s="23">
        <f>SUM(B43:B44)</f>
        <v>114969</v>
      </c>
      <c r="C42" s="23">
        <f>SUM(C43:C44)</f>
        <v>110134</v>
      </c>
      <c r="D42" s="28">
        <f>SUM(D43:D44)</f>
        <v>4835</v>
      </c>
      <c r="E42" s="23">
        <f>SUM(E43:E44)</f>
        <v>105463</v>
      </c>
      <c r="F42" s="23">
        <f t="shared" ref="F42" si="19">SUM(F43:F44)</f>
        <v>102596</v>
      </c>
      <c r="G42" s="28">
        <f>SUM(G43:G44)</f>
        <v>2867</v>
      </c>
      <c r="H42" s="23">
        <f>SUM(H43:H44)</f>
        <v>60444</v>
      </c>
      <c r="I42" s="23">
        <f t="shared" ref="I42:P42" si="20">SUM(I43:I44)</f>
        <v>59212</v>
      </c>
      <c r="J42" s="28">
        <f t="shared" si="20"/>
        <v>1232</v>
      </c>
      <c r="K42" s="26">
        <f t="shared" si="20"/>
        <v>81843</v>
      </c>
      <c r="L42" s="26">
        <f t="shared" si="20"/>
        <v>79660</v>
      </c>
      <c r="M42" s="28">
        <f t="shared" si="20"/>
        <v>2183</v>
      </c>
      <c r="N42" s="26">
        <f t="shared" si="20"/>
        <v>73007</v>
      </c>
      <c r="O42" s="26">
        <f t="shared" si="20"/>
        <v>70119</v>
      </c>
      <c r="P42" s="28">
        <f t="shared" si="20"/>
        <v>2888</v>
      </c>
      <c r="Q42" s="3"/>
    </row>
    <row r="43" spans="1:17" s="2" customFormat="1" x14ac:dyDescent="0.25">
      <c r="A43" s="37" t="s">
        <v>43</v>
      </c>
      <c r="B43" s="23">
        <f>SUM(C43:D43)</f>
        <v>20215</v>
      </c>
      <c r="C43" s="33">
        <v>15712</v>
      </c>
      <c r="D43" s="34">
        <v>4503</v>
      </c>
      <c r="E43" s="23">
        <f>SUM(F43:G43)</f>
        <v>17031</v>
      </c>
      <c r="F43" s="33">
        <v>14275</v>
      </c>
      <c r="G43" s="34">
        <v>2756</v>
      </c>
      <c r="H43" s="23">
        <f>SUM(I43:J43)</f>
        <v>5419</v>
      </c>
      <c r="I43" s="33">
        <v>4338</v>
      </c>
      <c r="J43" s="34">
        <v>1081</v>
      </c>
      <c r="K43" s="26">
        <f>SUM(L43:M43)</f>
        <v>13903</v>
      </c>
      <c r="L43" s="35">
        <v>11899</v>
      </c>
      <c r="M43" s="34">
        <v>2004</v>
      </c>
      <c r="N43" s="26">
        <f>SUM(O43:P43)</f>
        <v>14422</v>
      </c>
      <c r="O43" s="36">
        <v>11744</v>
      </c>
      <c r="P43" s="32">
        <v>2678</v>
      </c>
      <c r="Q43" s="3"/>
    </row>
    <row r="44" spans="1:17" ht="10.5" customHeight="1" x14ac:dyDescent="0.25">
      <c r="A44" s="37" t="s">
        <v>44</v>
      </c>
      <c r="B44" s="23">
        <f>SUM(C44:D44)</f>
        <v>94754</v>
      </c>
      <c r="C44" s="33">
        <v>94422</v>
      </c>
      <c r="D44" s="34">
        <v>332</v>
      </c>
      <c r="E44" s="23">
        <f>SUM(F44:G44)</f>
        <v>88432</v>
      </c>
      <c r="F44" s="33">
        <v>88321</v>
      </c>
      <c r="G44" s="34">
        <v>111</v>
      </c>
      <c r="H44" s="23">
        <f>SUM(I44:J44)</f>
        <v>55025</v>
      </c>
      <c r="I44" s="33">
        <v>54874</v>
      </c>
      <c r="J44" s="34">
        <v>151</v>
      </c>
      <c r="K44" s="26">
        <f>SUM(L44:M44)</f>
        <v>67940</v>
      </c>
      <c r="L44" s="35">
        <v>67761</v>
      </c>
      <c r="M44" s="34">
        <v>179</v>
      </c>
      <c r="N44" s="26">
        <f>SUM(O44:P44)</f>
        <v>58585</v>
      </c>
      <c r="O44" s="36">
        <v>58375</v>
      </c>
      <c r="P44" s="32">
        <v>210</v>
      </c>
    </row>
    <row r="45" spans="1:17" s="2" customFormat="1" ht="12.75" customHeight="1" x14ac:dyDescent="0.25">
      <c r="A45" s="27" t="s">
        <v>45</v>
      </c>
      <c r="B45" s="23">
        <f>SUM(B46:B48)</f>
        <v>27946</v>
      </c>
      <c r="C45" s="23">
        <f>SUM(C46:C48)</f>
        <v>27484</v>
      </c>
      <c r="D45" s="28">
        <f>SUM(D46:D48)</f>
        <v>462</v>
      </c>
      <c r="E45" s="23">
        <f>SUM(E46:E48)</f>
        <v>32229</v>
      </c>
      <c r="F45" s="23">
        <f t="shared" ref="F45" si="21">SUM(F46:F48)</f>
        <v>31954</v>
      </c>
      <c r="G45" s="28">
        <f>SUM(G46:G48)</f>
        <v>275</v>
      </c>
      <c r="H45" s="23">
        <f>SUM(H46:H48)</f>
        <v>25392</v>
      </c>
      <c r="I45" s="23">
        <f t="shared" ref="I45:P45" si="22">SUM(I46:I48)</f>
        <v>25091</v>
      </c>
      <c r="J45" s="28">
        <f t="shared" si="22"/>
        <v>301</v>
      </c>
      <c r="K45" s="26">
        <f t="shared" si="22"/>
        <v>33137</v>
      </c>
      <c r="L45" s="26">
        <f t="shared" si="22"/>
        <v>32718</v>
      </c>
      <c r="M45" s="28">
        <f t="shared" si="22"/>
        <v>419</v>
      </c>
      <c r="N45" s="26">
        <f t="shared" si="22"/>
        <v>36310</v>
      </c>
      <c r="O45" s="26">
        <f t="shared" si="22"/>
        <v>35905</v>
      </c>
      <c r="P45" s="28">
        <f t="shared" si="22"/>
        <v>405</v>
      </c>
      <c r="Q45" s="3"/>
    </row>
    <row r="46" spans="1:17" x14ac:dyDescent="0.25">
      <c r="A46" s="37" t="s">
        <v>46</v>
      </c>
      <c r="B46" s="23">
        <f>SUM(C46:D46)</f>
        <v>0</v>
      </c>
      <c r="C46" s="33">
        <v>0</v>
      </c>
      <c r="D46" s="34">
        <v>0</v>
      </c>
      <c r="E46" s="23">
        <f>SUM(F46:G46)</f>
        <v>0</v>
      </c>
      <c r="F46" s="33">
        <v>0</v>
      </c>
      <c r="G46" s="34">
        <v>0</v>
      </c>
      <c r="H46" s="23">
        <f>SUM(I46:J46)</f>
        <v>0</v>
      </c>
      <c r="I46" s="33">
        <v>0</v>
      </c>
      <c r="J46" s="34">
        <v>0</v>
      </c>
      <c r="K46" s="26">
        <f>SUM(L46:M46)</f>
        <v>0</v>
      </c>
      <c r="L46" s="35">
        <v>0</v>
      </c>
      <c r="M46" s="34">
        <v>0</v>
      </c>
      <c r="N46" s="26">
        <f>SUM(O46:P46)</f>
        <v>0</v>
      </c>
      <c r="O46" s="36">
        <v>0</v>
      </c>
      <c r="P46" s="32">
        <v>0</v>
      </c>
    </row>
    <row r="47" spans="1:17" x14ac:dyDescent="0.25">
      <c r="A47" s="37" t="s">
        <v>47</v>
      </c>
      <c r="B47" s="23">
        <f>SUM(C47:D47)</f>
        <v>27633</v>
      </c>
      <c r="C47" s="33">
        <v>27171</v>
      </c>
      <c r="D47" s="34">
        <v>462</v>
      </c>
      <c r="E47" s="23">
        <f>SUM(F47:G47)</f>
        <v>31973</v>
      </c>
      <c r="F47" s="33">
        <v>31698</v>
      </c>
      <c r="G47" s="34">
        <v>275</v>
      </c>
      <c r="H47" s="23">
        <f>SUM(I47:J47)</f>
        <v>25236</v>
      </c>
      <c r="I47" s="33">
        <v>24935</v>
      </c>
      <c r="J47" s="34">
        <v>301</v>
      </c>
      <c r="K47" s="26">
        <f>SUM(L47:M47)</f>
        <v>32983</v>
      </c>
      <c r="L47" s="35">
        <v>32564</v>
      </c>
      <c r="M47" s="34">
        <v>419</v>
      </c>
      <c r="N47" s="26">
        <f>SUM(O47:P47)</f>
        <v>36310</v>
      </c>
      <c r="O47" s="36">
        <v>35905</v>
      </c>
      <c r="P47" s="32">
        <v>405</v>
      </c>
    </row>
    <row r="48" spans="1:17" x14ac:dyDescent="0.25">
      <c r="A48" s="37" t="s">
        <v>48</v>
      </c>
      <c r="B48" s="23">
        <f>SUM(C48:D48)</f>
        <v>313</v>
      </c>
      <c r="C48" s="33">
        <v>313</v>
      </c>
      <c r="D48" s="32" t="s">
        <v>49</v>
      </c>
      <c r="E48" s="23">
        <f>SUM(F48:G48)</f>
        <v>256</v>
      </c>
      <c r="F48" s="33">
        <v>256</v>
      </c>
      <c r="G48" s="34">
        <v>0</v>
      </c>
      <c r="H48" s="23">
        <f>SUM(I48:J48)</f>
        <v>156</v>
      </c>
      <c r="I48" s="33">
        <v>156</v>
      </c>
      <c r="J48" s="34">
        <v>0</v>
      </c>
      <c r="K48" s="26">
        <f>SUM(L48:M48)</f>
        <v>154</v>
      </c>
      <c r="L48" s="35">
        <v>154</v>
      </c>
      <c r="M48" s="34">
        <v>0</v>
      </c>
      <c r="N48" s="26">
        <f>SUM(O48:P48)</f>
        <v>0</v>
      </c>
      <c r="O48" s="36">
        <v>0</v>
      </c>
      <c r="P48" s="32">
        <v>0</v>
      </c>
    </row>
    <row r="49" spans="1:17" s="2" customFormat="1" ht="12.75" customHeight="1" x14ac:dyDescent="0.25">
      <c r="A49" s="27" t="s">
        <v>50</v>
      </c>
      <c r="B49" s="23">
        <f t="shared" ref="B49:P49" si="23">SUM(B50:B56)</f>
        <v>97042</v>
      </c>
      <c r="C49" s="23">
        <f t="shared" si="23"/>
        <v>94460</v>
      </c>
      <c r="D49" s="28">
        <f t="shared" si="23"/>
        <v>2582</v>
      </c>
      <c r="E49" s="23">
        <f t="shared" si="23"/>
        <v>113006</v>
      </c>
      <c r="F49" s="23">
        <f t="shared" si="23"/>
        <v>110021</v>
      </c>
      <c r="G49" s="28">
        <f t="shared" si="23"/>
        <v>2985</v>
      </c>
      <c r="H49" s="23">
        <f t="shared" si="23"/>
        <v>76353</v>
      </c>
      <c r="I49" s="23">
        <f t="shared" si="23"/>
        <v>73325</v>
      </c>
      <c r="J49" s="28">
        <f t="shared" si="23"/>
        <v>3028</v>
      </c>
      <c r="K49" s="26">
        <f t="shared" si="23"/>
        <v>156042</v>
      </c>
      <c r="L49" s="26">
        <f t="shared" si="23"/>
        <v>149965</v>
      </c>
      <c r="M49" s="28">
        <f t="shared" si="23"/>
        <v>6077</v>
      </c>
      <c r="N49" s="26">
        <f t="shared" si="23"/>
        <v>165710</v>
      </c>
      <c r="O49" s="26">
        <f t="shared" si="23"/>
        <v>161589</v>
      </c>
      <c r="P49" s="28">
        <f t="shared" si="23"/>
        <v>4121</v>
      </c>
      <c r="Q49" s="3"/>
    </row>
    <row r="50" spans="1:17" s="2" customFormat="1" ht="12.75" customHeight="1" x14ac:dyDescent="0.25">
      <c r="A50" s="37" t="s">
        <v>51</v>
      </c>
      <c r="B50" s="23">
        <f t="shared" ref="B50:B56" si="24">SUM(C50:D50)</f>
        <v>16727</v>
      </c>
      <c r="C50" s="33">
        <v>15334</v>
      </c>
      <c r="D50" s="34">
        <v>1393</v>
      </c>
      <c r="E50" s="23">
        <f t="shared" ref="E50:E56" si="25">SUM(F50:G50)</f>
        <v>19278</v>
      </c>
      <c r="F50" s="33">
        <v>18026</v>
      </c>
      <c r="G50" s="34">
        <v>1252</v>
      </c>
      <c r="H50" s="23">
        <f t="shared" ref="H50:H56" si="26">SUM(I50:J50)</f>
        <v>15978</v>
      </c>
      <c r="I50" s="33">
        <v>14512</v>
      </c>
      <c r="J50" s="34">
        <v>1466</v>
      </c>
      <c r="K50" s="26">
        <f t="shared" ref="K50:K56" si="27">SUM(L50:M50)</f>
        <v>22805</v>
      </c>
      <c r="L50" s="35">
        <v>21102</v>
      </c>
      <c r="M50" s="34">
        <v>1703</v>
      </c>
      <c r="N50" s="26">
        <f t="shared" ref="N50:N56" si="28">SUM(O50:P50)</f>
        <v>24388</v>
      </c>
      <c r="O50" s="36">
        <v>22309</v>
      </c>
      <c r="P50" s="32">
        <v>2079</v>
      </c>
      <c r="Q50" s="3"/>
    </row>
    <row r="51" spans="1:17" x14ac:dyDescent="0.25">
      <c r="A51" s="37" t="s">
        <v>52</v>
      </c>
      <c r="B51" s="23">
        <f t="shared" si="24"/>
        <v>9333</v>
      </c>
      <c r="C51" s="33">
        <v>9180</v>
      </c>
      <c r="D51" s="34">
        <v>153</v>
      </c>
      <c r="E51" s="23">
        <f t="shared" si="25"/>
        <v>10456</v>
      </c>
      <c r="F51" s="33">
        <v>10395</v>
      </c>
      <c r="G51" s="34">
        <v>61</v>
      </c>
      <c r="H51" s="23">
        <f t="shared" si="26"/>
        <v>10322</v>
      </c>
      <c r="I51" s="33">
        <v>10290</v>
      </c>
      <c r="J51" s="34">
        <v>32</v>
      </c>
      <c r="K51" s="26">
        <f t="shared" si="27"/>
        <v>10355</v>
      </c>
      <c r="L51" s="35">
        <v>10294</v>
      </c>
      <c r="M51" s="34">
        <v>61</v>
      </c>
      <c r="N51" s="26">
        <f t="shared" si="28"/>
        <v>13277</v>
      </c>
      <c r="O51" s="36">
        <v>13236</v>
      </c>
      <c r="P51" s="32">
        <v>41</v>
      </c>
    </row>
    <row r="52" spans="1:17" x14ac:dyDescent="0.25">
      <c r="A52" s="37" t="s">
        <v>53</v>
      </c>
      <c r="B52" s="23">
        <f t="shared" si="24"/>
        <v>10497</v>
      </c>
      <c r="C52" s="33">
        <v>10337</v>
      </c>
      <c r="D52" s="34">
        <v>160</v>
      </c>
      <c r="E52" s="23">
        <f t="shared" si="25"/>
        <v>13235</v>
      </c>
      <c r="F52" s="33">
        <v>13079</v>
      </c>
      <c r="G52" s="34">
        <v>156</v>
      </c>
      <c r="H52" s="23">
        <f t="shared" si="26"/>
        <v>10176</v>
      </c>
      <c r="I52" s="33">
        <v>10046</v>
      </c>
      <c r="J52" s="34">
        <v>130</v>
      </c>
      <c r="K52" s="26">
        <f t="shared" si="27"/>
        <v>15348</v>
      </c>
      <c r="L52" s="35">
        <v>15125</v>
      </c>
      <c r="M52" s="34">
        <v>223</v>
      </c>
      <c r="N52" s="26">
        <f t="shared" si="28"/>
        <v>15297</v>
      </c>
      <c r="O52" s="36">
        <v>15189</v>
      </c>
      <c r="P52" s="32">
        <v>108</v>
      </c>
    </row>
    <row r="53" spans="1:17" x14ac:dyDescent="0.25">
      <c r="A53" s="37" t="s">
        <v>54</v>
      </c>
      <c r="B53" s="23">
        <f t="shared" si="24"/>
        <v>1148</v>
      </c>
      <c r="C53" s="33">
        <v>1148</v>
      </c>
      <c r="D53" s="32" t="s">
        <v>49</v>
      </c>
      <c r="E53" s="23">
        <f t="shared" si="25"/>
        <v>816</v>
      </c>
      <c r="F53" s="33">
        <v>815</v>
      </c>
      <c r="G53" s="34">
        <v>1</v>
      </c>
      <c r="H53" s="23">
        <f t="shared" si="26"/>
        <v>637</v>
      </c>
      <c r="I53" s="33">
        <v>636</v>
      </c>
      <c r="J53" s="34">
        <v>1</v>
      </c>
      <c r="K53" s="26">
        <f t="shared" si="27"/>
        <v>818</v>
      </c>
      <c r="L53" s="35">
        <v>809</v>
      </c>
      <c r="M53" s="34">
        <v>9</v>
      </c>
      <c r="N53" s="26">
        <f t="shared" si="28"/>
        <v>838</v>
      </c>
      <c r="O53" s="36">
        <v>835</v>
      </c>
      <c r="P53" s="32">
        <v>3</v>
      </c>
    </row>
    <row r="54" spans="1:17" x14ac:dyDescent="0.25">
      <c r="A54" s="37" t="s">
        <v>55</v>
      </c>
      <c r="B54" s="23">
        <f t="shared" si="24"/>
        <v>182</v>
      </c>
      <c r="C54" s="33">
        <v>181</v>
      </c>
      <c r="D54" s="32">
        <v>1</v>
      </c>
      <c r="E54" s="23">
        <f t="shared" si="25"/>
        <v>242</v>
      </c>
      <c r="F54" s="33">
        <v>241</v>
      </c>
      <c r="G54" s="34">
        <v>1</v>
      </c>
      <c r="H54" s="23">
        <f t="shared" si="26"/>
        <v>236</v>
      </c>
      <c r="I54" s="33">
        <v>234</v>
      </c>
      <c r="J54" s="34">
        <v>2</v>
      </c>
      <c r="K54" s="26">
        <f t="shared" si="27"/>
        <v>394</v>
      </c>
      <c r="L54" s="35">
        <v>390</v>
      </c>
      <c r="M54" s="34">
        <v>4</v>
      </c>
      <c r="N54" s="26">
        <f t="shared" si="28"/>
        <v>384</v>
      </c>
      <c r="O54" s="36">
        <v>363</v>
      </c>
      <c r="P54" s="32">
        <v>21</v>
      </c>
    </row>
    <row r="55" spans="1:17" x14ac:dyDescent="0.25">
      <c r="A55" s="37" t="s">
        <v>56</v>
      </c>
      <c r="B55" s="23">
        <f t="shared" si="24"/>
        <v>5116</v>
      </c>
      <c r="C55" s="33">
        <v>5116</v>
      </c>
      <c r="D55" s="32" t="s">
        <v>49</v>
      </c>
      <c r="E55" s="23">
        <f t="shared" si="25"/>
        <v>5527</v>
      </c>
      <c r="F55" s="33">
        <v>5474</v>
      </c>
      <c r="G55" s="34">
        <v>53</v>
      </c>
      <c r="H55" s="23">
        <f t="shared" si="26"/>
        <v>4336</v>
      </c>
      <c r="I55" s="33">
        <v>4296</v>
      </c>
      <c r="J55" s="34">
        <v>40</v>
      </c>
      <c r="K55" s="26">
        <f t="shared" si="27"/>
        <v>5110</v>
      </c>
      <c r="L55" s="35">
        <v>5082</v>
      </c>
      <c r="M55" s="34">
        <v>28</v>
      </c>
      <c r="N55" s="26">
        <f t="shared" si="28"/>
        <v>4313</v>
      </c>
      <c r="O55" s="36">
        <v>4288</v>
      </c>
      <c r="P55" s="32">
        <v>25</v>
      </c>
    </row>
    <row r="56" spans="1:17" x14ac:dyDescent="0.25">
      <c r="A56" s="29" t="s">
        <v>57</v>
      </c>
      <c r="B56" s="23">
        <f t="shared" si="24"/>
        <v>54039</v>
      </c>
      <c r="C56" s="33">
        <v>53164</v>
      </c>
      <c r="D56" s="34">
        <v>875</v>
      </c>
      <c r="E56" s="23">
        <f t="shared" si="25"/>
        <v>63452</v>
      </c>
      <c r="F56" s="33">
        <v>61991</v>
      </c>
      <c r="G56" s="33">
        <v>1461</v>
      </c>
      <c r="H56" s="39">
        <f t="shared" si="26"/>
        <v>34668</v>
      </c>
      <c r="I56" s="33">
        <v>33311</v>
      </c>
      <c r="J56" s="34">
        <v>1357</v>
      </c>
      <c r="K56" s="26">
        <f t="shared" si="27"/>
        <v>101212</v>
      </c>
      <c r="L56" s="35">
        <v>97163</v>
      </c>
      <c r="M56" s="34">
        <v>4049</v>
      </c>
      <c r="N56" s="26">
        <f t="shared" si="28"/>
        <v>107213</v>
      </c>
      <c r="O56" s="36">
        <v>105369</v>
      </c>
      <c r="P56" s="32">
        <v>1844</v>
      </c>
    </row>
    <row r="57" spans="1:17" s="2" customFormat="1" x14ac:dyDescent="0.25">
      <c r="A57" s="27" t="s">
        <v>58</v>
      </c>
      <c r="B57" s="38" t="s">
        <v>9</v>
      </c>
      <c r="C57" s="36" t="s">
        <v>9</v>
      </c>
      <c r="D57" s="32" t="s">
        <v>9</v>
      </c>
      <c r="E57" s="38" t="s">
        <v>9</v>
      </c>
      <c r="F57" s="36" t="s">
        <v>9</v>
      </c>
      <c r="G57" s="32" t="s">
        <v>9</v>
      </c>
      <c r="H57" s="38" t="s">
        <v>9</v>
      </c>
      <c r="I57" s="36" t="s">
        <v>9</v>
      </c>
      <c r="J57" s="32" t="s">
        <v>9</v>
      </c>
      <c r="K57" s="26">
        <f t="shared" ref="K57:P57" si="29">SUM(K58:K59)</f>
        <v>6732</v>
      </c>
      <c r="L57" s="26">
        <f t="shared" si="29"/>
        <v>6710</v>
      </c>
      <c r="M57" s="28">
        <f t="shared" si="29"/>
        <v>22</v>
      </c>
      <c r="N57" s="26">
        <f t="shared" si="29"/>
        <v>8101</v>
      </c>
      <c r="O57" s="26">
        <f t="shared" si="29"/>
        <v>8092</v>
      </c>
      <c r="P57" s="28">
        <f t="shared" si="29"/>
        <v>9</v>
      </c>
      <c r="Q57" s="3"/>
    </row>
    <row r="58" spans="1:17" s="2" customFormat="1" ht="11.25" x14ac:dyDescent="0.25">
      <c r="A58" s="29" t="s">
        <v>59</v>
      </c>
      <c r="B58" s="38" t="s">
        <v>9</v>
      </c>
      <c r="C58" s="36" t="s">
        <v>9</v>
      </c>
      <c r="D58" s="32" t="s">
        <v>9</v>
      </c>
      <c r="E58" s="38" t="s">
        <v>9</v>
      </c>
      <c r="F58" s="36" t="s">
        <v>9</v>
      </c>
      <c r="G58" s="32" t="s">
        <v>9</v>
      </c>
      <c r="H58" s="38" t="s">
        <v>9</v>
      </c>
      <c r="I58" s="36" t="s">
        <v>9</v>
      </c>
      <c r="J58" s="32" t="s">
        <v>9</v>
      </c>
      <c r="K58" s="26">
        <f>SUM(L58:M58)</f>
        <v>973</v>
      </c>
      <c r="L58" s="35">
        <v>964</v>
      </c>
      <c r="M58" s="34">
        <v>9</v>
      </c>
      <c r="N58" s="26">
        <f>SUM(O58:P58)</f>
        <v>871</v>
      </c>
      <c r="O58" s="36">
        <v>868</v>
      </c>
      <c r="P58" s="32">
        <v>3</v>
      </c>
      <c r="Q58" s="3"/>
    </row>
    <row r="59" spans="1:17" s="2" customFormat="1" ht="11.25" x14ac:dyDescent="0.25">
      <c r="A59" s="29" t="s">
        <v>60</v>
      </c>
      <c r="B59" s="38" t="s">
        <v>9</v>
      </c>
      <c r="C59" s="36" t="s">
        <v>9</v>
      </c>
      <c r="D59" s="32" t="s">
        <v>9</v>
      </c>
      <c r="E59" s="38" t="s">
        <v>9</v>
      </c>
      <c r="F59" s="36" t="s">
        <v>9</v>
      </c>
      <c r="G59" s="32" t="s">
        <v>9</v>
      </c>
      <c r="H59" s="38" t="s">
        <v>9</v>
      </c>
      <c r="I59" s="36" t="s">
        <v>9</v>
      </c>
      <c r="J59" s="32" t="s">
        <v>9</v>
      </c>
      <c r="K59" s="26">
        <f>SUM(L59:M59)</f>
        <v>5759</v>
      </c>
      <c r="L59" s="35">
        <v>5746</v>
      </c>
      <c r="M59" s="34">
        <v>13</v>
      </c>
      <c r="N59" s="26">
        <f>SUM(O59:P59)</f>
        <v>7230</v>
      </c>
      <c r="O59" s="36">
        <v>7224</v>
      </c>
      <c r="P59" s="32">
        <v>6</v>
      </c>
      <c r="Q59" s="3"/>
    </row>
    <row r="60" spans="1:17" s="2" customFormat="1" ht="12.75" customHeight="1" x14ac:dyDescent="0.25">
      <c r="A60" s="27" t="s">
        <v>61</v>
      </c>
      <c r="B60" s="30">
        <f>SUM(B61:B67)</f>
        <v>99713</v>
      </c>
      <c r="C60" s="30">
        <f>SUM(C61:C67)</f>
        <v>98834</v>
      </c>
      <c r="D60" s="40">
        <f>SUM(D61:D67)</f>
        <v>879</v>
      </c>
      <c r="E60" s="30">
        <f>SUM(E61:E67)</f>
        <v>105175</v>
      </c>
      <c r="F60" s="30">
        <f t="shared" ref="F60" si="30">SUM(F61:F67)</f>
        <v>104485</v>
      </c>
      <c r="G60" s="40">
        <f>SUM(G61:G67)</f>
        <v>690</v>
      </c>
      <c r="H60" s="30">
        <f>SUM(H61:H67)</f>
        <v>100739</v>
      </c>
      <c r="I60" s="30">
        <f t="shared" ref="I60:P60" si="31">SUM(I61:I67)</f>
        <v>100055</v>
      </c>
      <c r="J60" s="40">
        <f t="shared" si="31"/>
        <v>684</v>
      </c>
      <c r="K60" s="26">
        <f t="shared" si="31"/>
        <v>113598</v>
      </c>
      <c r="L60" s="26">
        <f t="shared" si="31"/>
        <v>112872</v>
      </c>
      <c r="M60" s="28">
        <f t="shared" si="31"/>
        <v>726</v>
      </c>
      <c r="N60" s="26">
        <f t="shared" si="31"/>
        <v>142303</v>
      </c>
      <c r="O60" s="26">
        <f t="shared" si="31"/>
        <v>141471</v>
      </c>
      <c r="P60" s="28">
        <f t="shared" si="31"/>
        <v>832</v>
      </c>
      <c r="Q60" s="3"/>
    </row>
    <row r="61" spans="1:17" x14ac:dyDescent="0.25">
      <c r="A61" s="37" t="s">
        <v>62</v>
      </c>
      <c r="B61" s="23">
        <f t="shared" ref="B61:B67" si="32">SUM(C61:D61)</f>
        <v>75465</v>
      </c>
      <c r="C61" s="33">
        <v>74807</v>
      </c>
      <c r="D61" s="34">
        <v>658</v>
      </c>
      <c r="E61" s="23">
        <f t="shared" ref="E61:E67" si="33">SUM(F61:G61)</f>
        <v>76470</v>
      </c>
      <c r="F61" s="33">
        <v>75972</v>
      </c>
      <c r="G61" s="34">
        <v>498</v>
      </c>
      <c r="H61" s="23">
        <f t="shared" ref="H61:H67" si="34">SUM(I61:J61)</f>
        <v>76253</v>
      </c>
      <c r="I61" s="33">
        <v>75783</v>
      </c>
      <c r="J61" s="34">
        <v>470</v>
      </c>
      <c r="K61" s="26">
        <f>SUM(L61:M61)</f>
        <v>90709</v>
      </c>
      <c r="L61" s="35">
        <v>90142</v>
      </c>
      <c r="M61" s="34">
        <v>567</v>
      </c>
      <c r="N61" s="26">
        <f>SUM(O61:P61)</f>
        <v>120452</v>
      </c>
      <c r="O61" s="36">
        <v>119717</v>
      </c>
      <c r="P61" s="32">
        <v>735</v>
      </c>
    </row>
    <row r="62" spans="1:17" x14ac:dyDescent="0.25">
      <c r="A62" s="37" t="s">
        <v>63</v>
      </c>
      <c r="B62" s="23">
        <f t="shared" si="32"/>
        <v>411</v>
      </c>
      <c r="C62" s="33">
        <v>403</v>
      </c>
      <c r="D62" s="34">
        <v>8</v>
      </c>
      <c r="E62" s="23">
        <f t="shared" si="33"/>
        <v>679</v>
      </c>
      <c r="F62" s="33">
        <v>679</v>
      </c>
      <c r="G62" s="34">
        <v>0</v>
      </c>
      <c r="H62" s="23">
        <f t="shared" si="34"/>
        <v>513</v>
      </c>
      <c r="I62" s="33">
        <v>513</v>
      </c>
      <c r="J62" s="34">
        <v>0</v>
      </c>
      <c r="K62" s="26">
        <f>SUM(L62:M62)</f>
        <v>743</v>
      </c>
      <c r="L62" s="35">
        <v>721</v>
      </c>
      <c r="M62" s="34">
        <v>22</v>
      </c>
      <c r="N62" s="26">
        <f>SUM(O62:P62)</f>
        <v>388</v>
      </c>
      <c r="O62" s="36">
        <v>379</v>
      </c>
      <c r="P62" s="32">
        <v>9</v>
      </c>
    </row>
    <row r="63" spans="1:17" x14ac:dyDescent="0.25">
      <c r="A63" s="37" t="s">
        <v>64</v>
      </c>
      <c r="B63" s="23">
        <f t="shared" si="32"/>
        <v>1630</v>
      </c>
      <c r="C63" s="33">
        <v>1555</v>
      </c>
      <c r="D63" s="34">
        <v>75</v>
      </c>
      <c r="E63" s="23">
        <f t="shared" si="33"/>
        <v>2145</v>
      </c>
      <c r="F63" s="33">
        <v>2056</v>
      </c>
      <c r="G63" s="34">
        <v>89</v>
      </c>
      <c r="H63" s="23">
        <f t="shared" si="34"/>
        <v>1255</v>
      </c>
      <c r="I63" s="33">
        <v>1197</v>
      </c>
      <c r="J63" s="34">
        <v>58</v>
      </c>
      <c r="K63" s="26">
        <f>SUM(L63:M63)</f>
        <v>1807</v>
      </c>
      <c r="L63" s="35">
        <v>1765</v>
      </c>
      <c r="M63" s="34">
        <v>42</v>
      </c>
      <c r="N63" s="26">
        <f>SUM(O63:P63)</f>
        <v>1062</v>
      </c>
      <c r="O63" s="36">
        <v>1026</v>
      </c>
      <c r="P63" s="32">
        <v>36</v>
      </c>
    </row>
    <row r="64" spans="1:17" x14ac:dyDescent="0.25">
      <c r="A64" s="29" t="s">
        <v>65</v>
      </c>
      <c r="B64" s="23">
        <f t="shared" si="32"/>
        <v>938</v>
      </c>
      <c r="C64" s="33">
        <v>930</v>
      </c>
      <c r="D64" s="34">
        <v>8</v>
      </c>
      <c r="E64" s="23">
        <f t="shared" si="33"/>
        <v>828</v>
      </c>
      <c r="F64" s="33">
        <v>824</v>
      </c>
      <c r="G64" s="34">
        <v>4</v>
      </c>
      <c r="H64" s="23">
        <f t="shared" si="34"/>
        <v>625</v>
      </c>
      <c r="I64" s="33">
        <v>614</v>
      </c>
      <c r="J64" s="34">
        <v>11</v>
      </c>
      <c r="K64" s="38" t="s">
        <v>9</v>
      </c>
      <c r="L64" s="36" t="s">
        <v>9</v>
      </c>
      <c r="M64" s="32" t="s">
        <v>9</v>
      </c>
      <c r="N64" s="38" t="s">
        <v>9</v>
      </c>
      <c r="O64" s="36" t="s">
        <v>9</v>
      </c>
      <c r="P64" s="32" t="s">
        <v>9</v>
      </c>
    </row>
    <row r="65" spans="1:17" x14ac:dyDescent="0.25">
      <c r="A65" s="37" t="s">
        <v>66</v>
      </c>
      <c r="B65" s="23">
        <f t="shared" si="32"/>
        <v>16334</v>
      </c>
      <c r="C65" s="33">
        <v>16262</v>
      </c>
      <c r="D65" s="34">
        <v>72</v>
      </c>
      <c r="E65" s="23">
        <f t="shared" si="33"/>
        <v>18661</v>
      </c>
      <c r="F65" s="33">
        <v>18578</v>
      </c>
      <c r="G65" s="34">
        <v>83</v>
      </c>
      <c r="H65" s="23">
        <f t="shared" si="34"/>
        <v>17106</v>
      </c>
      <c r="I65" s="33">
        <v>16999</v>
      </c>
      <c r="J65" s="34">
        <v>107</v>
      </c>
      <c r="K65" s="26">
        <f>SUM(L65:M65)</f>
        <v>18880</v>
      </c>
      <c r="L65" s="35">
        <v>18785</v>
      </c>
      <c r="M65" s="34">
        <v>95</v>
      </c>
      <c r="N65" s="26">
        <f>SUM(O65:P65)</f>
        <v>20136</v>
      </c>
      <c r="O65" s="36">
        <v>20084</v>
      </c>
      <c r="P65" s="32">
        <v>52</v>
      </c>
    </row>
    <row r="66" spans="1:17" x14ac:dyDescent="0.25">
      <c r="A66" s="29" t="s">
        <v>67</v>
      </c>
      <c r="B66" s="23">
        <f t="shared" si="32"/>
        <v>3671</v>
      </c>
      <c r="C66" s="33">
        <v>3616</v>
      </c>
      <c r="D66" s="34">
        <v>55</v>
      </c>
      <c r="E66" s="23">
        <f t="shared" si="33"/>
        <v>4896</v>
      </c>
      <c r="F66" s="33">
        <v>4880</v>
      </c>
      <c r="G66" s="34">
        <v>16</v>
      </c>
      <c r="H66" s="23">
        <f t="shared" si="34"/>
        <v>4112</v>
      </c>
      <c r="I66" s="33">
        <v>4074</v>
      </c>
      <c r="J66" s="34">
        <v>38</v>
      </c>
      <c r="K66" s="38" t="s">
        <v>9</v>
      </c>
      <c r="L66" s="36" t="s">
        <v>9</v>
      </c>
      <c r="M66" s="32" t="s">
        <v>9</v>
      </c>
      <c r="N66" s="38" t="s">
        <v>9</v>
      </c>
      <c r="O66" s="36" t="s">
        <v>9</v>
      </c>
      <c r="P66" s="32" t="s">
        <v>9</v>
      </c>
    </row>
    <row r="67" spans="1:17" x14ac:dyDescent="0.25">
      <c r="A67" s="37" t="s">
        <v>68</v>
      </c>
      <c r="B67" s="23">
        <f t="shared" si="32"/>
        <v>1264</v>
      </c>
      <c r="C67" s="33">
        <v>1261</v>
      </c>
      <c r="D67" s="34">
        <v>3</v>
      </c>
      <c r="E67" s="23">
        <f t="shared" si="33"/>
        <v>1496</v>
      </c>
      <c r="F67" s="33">
        <v>1496</v>
      </c>
      <c r="G67" s="34">
        <v>0</v>
      </c>
      <c r="H67" s="23">
        <f t="shared" si="34"/>
        <v>875</v>
      </c>
      <c r="I67" s="33">
        <v>875</v>
      </c>
      <c r="J67" s="34">
        <v>0</v>
      </c>
      <c r="K67" s="26">
        <f>SUM(L67:M67)</f>
        <v>1459</v>
      </c>
      <c r="L67" s="35">
        <v>1459</v>
      </c>
      <c r="M67" s="34">
        <v>0</v>
      </c>
      <c r="N67" s="26">
        <f>SUM(O67:P67)</f>
        <v>265</v>
      </c>
      <c r="O67" s="36">
        <v>265</v>
      </c>
      <c r="P67" s="32">
        <v>0</v>
      </c>
    </row>
    <row r="68" spans="1:17" s="2" customFormat="1" ht="12.75" customHeight="1" x14ac:dyDescent="0.25">
      <c r="A68" s="27" t="s">
        <v>69</v>
      </c>
      <c r="B68" s="23">
        <f>SUM(B69:B81)</f>
        <v>450797</v>
      </c>
      <c r="C68" s="23">
        <f>SUM(C69:C81)</f>
        <v>400542</v>
      </c>
      <c r="D68" s="28">
        <f>SUM(D69:D81)</f>
        <v>50255</v>
      </c>
      <c r="E68" s="23">
        <f>SUM(E69:E81)</f>
        <v>460553</v>
      </c>
      <c r="F68" s="23">
        <f t="shared" ref="F68" si="35">SUM(F69:F81)</f>
        <v>411772</v>
      </c>
      <c r="G68" s="28">
        <f>SUM(G69:G81)</f>
        <v>48781</v>
      </c>
      <c r="H68" s="23">
        <f>SUM(H69:H81)</f>
        <v>405973</v>
      </c>
      <c r="I68" s="23">
        <f t="shared" ref="I68:P68" si="36">SUM(I69:I81)</f>
        <v>355562</v>
      </c>
      <c r="J68" s="28">
        <f t="shared" si="36"/>
        <v>50411</v>
      </c>
      <c r="K68" s="26">
        <f t="shared" si="36"/>
        <v>491218</v>
      </c>
      <c r="L68" s="26">
        <f t="shared" si="36"/>
        <v>443380</v>
      </c>
      <c r="M68" s="28">
        <f t="shared" si="36"/>
        <v>47838</v>
      </c>
      <c r="N68" s="26">
        <f t="shared" si="36"/>
        <v>535992</v>
      </c>
      <c r="O68" s="26">
        <f t="shared" si="36"/>
        <v>491418</v>
      </c>
      <c r="P68" s="28">
        <f t="shared" si="36"/>
        <v>44574</v>
      </c>
      <c r="Q68" s="3"/>
    </row>
    <row r="69" spans="1:17" s="2" customFormat="1" ht="12.75" customHeight="1" x14ac:dyDescent="0.25">
      <c r="A69" s="37" t="s">
        <v>70</v>
      </c>
      <c r="B69" s="23">
        <f t="shared" ref="B69:B81" si="37">SUM(C69:D69)</f>
        <v>74951</v>
      </c>
      <c r="C69" s="33">
        <v>73159</v>
      </c>
      <c r="D69" s="34">
        <v>1792</v>
      </c>
      <c r="E69" s="23">
        <f t="shared" ref="E69:E81" si="38">SUM(F69:G69)</f>
        <v>67798</v>
      </c>
      <c r="F69" s="33">
        <v>66533</v>
      </c>
      <c r="G69" s="34">
        <v>1265</v>
      </c>
      <c r="H69" s="23">
        <f t="shared" ref="H69:H81" si="39">SUM(I69:J69)</f>
        <v>55207</v>
      </c>
      <c r="I69" s="33">
        <v>54211</v>
      </c>
      <c r="J69" s="34">
        <v>996</v>
      </c>
      <c r="K69" s="26">
        <f t="shared" ref="K69:K81" si="40">SUM(L69:M69)</f>
        <v>63577</v>
      </c>
      <c r="L69" s="35">
        <v>62629</v>
      </c>
      <c r="M69" s="34">
        <v>948</v>
      </c>
      <c r="N69" s="26">
        <f t="shared" ref="N69:N81" si="41">SUM(O69:P69)</f>
        <v>63705</v>
      </c>
      <c r="O69" s="36">
        <v>62950</v>
      </c>
      <c r="P69" s="32">
        <v>755</v>
      </c>
      <c r="Q69" s="3"/>
    </row>
    <row r="70" spans="1:17" s="2" customFormat="1" ht="12.75" customHeight="1" x14ac:dyDescent="0.25">
      <c r="A70" s="37" t="s">
        <v>71</v>
      </c>
      <c r="B70" s="23">
        <f t="shared" si="37"/>
        <v>6680</v>
      </c>
      <c r="C70" s="33">
        <v>6568</v>
      </c>
      <c r="D70" s="34">
        <v>112</v>
      </c>
      <c r="E70" s="23">
        <f t="shared" si="38"/>
        <v>5586</v>
      </c>
      <c r="F70" s="33">
        <v>5511</v>
      </c>
      <c r="G70" s="34">
        <v>75</v>
      </c>
      <c r="H70" s="23">
        <f t="shared" si="39"/>
        <v>5860</v>
      </c>
      <c r="I70" s="33">
        <v>5702</v>
      </c>
      <c r="J70" s="34">
        <v>158</v>
      </c>
      <c r="K70" s="26">
        <f t="shared" si="40"/>
        <v>6734</v>
      </c>
      <c r="L70" s="35">
        <v>6655</v>
      </c>
      <c r="M70" s="34">
        <v>79</v>
      </c>
      <c r="N70" s="26">
        <f t="shared" si="41"/>
        <v>4891</v>
      </c>
      <c r="O70" s="36">
        <v>4843</v>
      </c>
      <c r="P70" s="32">
        <v>48</v>
      </c>
      <c r="Q70" s="3"/>
    </row>
    <row r="71" spans="1:17" s="2" customFormat="1" ht="12.75" customHeight="1" x14ac:dyDescent="0.25">
      <c r="A71" s="37" t="s">
        <v>72</v>
      </c>
      <c r="B71" s="23">
        <f t="shared" si="37"/>
        <v>89621</v>
      </c>
      <c r="C71" s="33">
        <v>85211</v>
      </c>
      <c r="D71" s="34">
        <v>4410</v>
      </c>
      <c r="E71" s="23">
        <f t="shared" si="38"/>
        <v>111709</v>
      </c>
      <c r="F71" s="33">
        <v>106875</v>
      </c>
      <c r="G71" s="34">
        <v>4834</v>
      </c>
      <c r="H71" s="23">
        <f t="shared" si="39"/>
        <v>92972</v>
      </c>
      <c r="I71" s="33">
        <v>88267</v>
      </c>
      <c r="J71" s="34">
        <v>4705</v>
      </c>
      <c r="K71" s="26">
        <f t="shared" si="40"/>
        <v>125546</v>
      </c>
      <c r="L71" s="35">
        <v>119538</v>
      </c>
      <c r="M71" s="34">
        <v>6008</v>
      </c>
      <c r="N71" s="26">
        <f t="shared" si="41"/>
        <v>142370</v>
      </c>
      <c r="O71" s="36">
        <v>136271</v>
      </c>
      <c r="P71" s="32">
        <v>6099</v>
      </c>
      <c r="Q71" s="3"/>
    </row>
    <row r="72" spans="1:17" x14ac:dyDescent="0.25">
      <c r="A72" s="37" t="s">
        <v>73</v>
      </c>
      <c r="B72" s="23">
        <f t="shared" si="37"/>
        <v>48476</v>
      </c>
      <c r="C72" s="33">
        <v>35973</v>
      </c>
      <c r="D72" s="34">
        <v>12503</v>
      </c>
      <c r="E72" s="23">
        <f t="shared" si="38"/>
        <v>56465</v>
      </c>
      <c r="F72" s="33">
        <v>42616</v>
      </c>
      <c r="G72" s="34">
        <v>13849</v>
      </c>
      <c r="H72" s="23">
        <f t="shared" si="39"/>
        <v>47027</v>
      </c>
      <c r="I72" s="33">
        <v>33845</v>
      </c>
      <c r="J72" s="34">
        <v>13182</v>
      </c>
      <c r="K72" s="26">
        <f t="shared" si="40"/>
        <v>55520</v>
      </c>
      <c r="L72" s="35">
        <v>41986</v>
      </c>
      <c r="M72" s="34">
        <v>13534</v>
      </c>
      <c r="N72" s="26">
        <f t="shared" si="41"/>
        <v>51713</v>
      </c>
      <c r="O72" s="36">
        <v>39628</v>
      </c>
      <c r="P72" s="32">
        <v>12085</v>
      </c>
    </row>
    <row r="73" spans="1:17" x14ac:dyDescent="0.25">
      <c r="A73" s="37" t="s">
        <v>74</v>
      </c>
      <c r="B73" s="23">
        <f t="shared" si="37"/>
        <v>19895</v>
      </c>
      <c r="C73" s="33">
        <v>19656</v>
      </c>
      <c r="D73" s="34">
        <v>239</v>
      </c>
      <c r="E73" s="23">
        <f t="shared" si="38"/>
        <v>24643</v>
      </c>
      <c r="F73" s="33">
        <v>24381</v>
      </c>
      <c r="G73" s="34">
        <v>262</v>
      </c>
      <c r="H73" s="23">
        <f t="shared" si="39"/>
        <v>21086</v>
      </c>
      <c r="I73" s="33">
        <v>20817</v>
      </c>
      <c r="J73" s="34">
        <v>269</v>
      </c>
      <c r="K73" s="26">
        <f t="shared" si="40"/>
        <v>24893</v>
      </c>
      <c r="L73" s="35">
        <v>24612</v>
      </c>
      <c r="M73" s="34">
        <v>281</v>
      </c>
      <c r="N73" s="26">
        <f t="shared" si="41"/>
        <v>37513</v>
      </c>
      <c r="O73" s="36">
        <v>37201</v>
      </c>
      <c r="P73" s="32">
        <v>312</v>
      </c>
    </row>
    <row r="74" spans="1:17" x14ac:dyDescent="0.25">
      <c r="A74" s="37" t="s">
        <v>75</v>
      </c>
      <c r="B74" s="23">
        <f t="shared" si="37"/>
        <v>8136</v>
      </c>
      <c r="C74" s="33">
        <v>7831</v>
      </c>
      <c r="D74" s="34">
        <v>305</v>
      </c>
      <c r="E74" s="23">
        <f t="shared" si="38"/>
        <v>11270</v>
      </c>
      <c r="F74" s="33">
        <v>10929</v>
      </c>
      <c r="G74" s="34">
        <v>341</v>
      </c>
      <c r="H74" s="23">
        <f t="shared" si="39"/>
        <v>8869</v>
      </c>
      <c r="I74" s="33">
        <v>8589</v>
      </c>
      <c r="J74" s="34">
        <v>280</v>
      </c>
      <c r="K74" s="26">
        <f t="shared" si="40"/>
        <v>11330</v>
      </c>
      <c r="L74" s="35">
        <v>11047</v>
      </c>
      <c r="M74" s="34">
        <v>283</v>
      </c>
      <c r="N74" s="26">
        <f t="shared" si="41"/>
        <v>14085</v>
      </c>
      <c r="O74" s="36">
        <v>13839</v>
      </c>
      <c r="P74" s="32">
        <v>246</v>
      </c>
    </row>
    <row r="75" spans="1:17" x14ac:dyDescent="0.25">
      <c r="A75" s="37" t="s">
        <v>76</v>
      </c>
      <c r="B75" s="23">
        <f t="shared" si="37"/>
        <v>92631</v>
      </c>
      <c r="C75" s="33">
        <v>67252</v>
      </c>
      <c r="D75" s="34">
        <v>25379</v>
      </c>
      <c r="E75" s="23">
        <f t="shared" si="38"/>
        <v>70832</v>
      </c>
      <c r="F75" s="33">
        <v>47406</v>
      </c>
      <c r="G75" s="34">
        <v>23426</v>
      </c>
      <c r="H75" s="23">
        <f t="shared" si="39"/>
        <v>61749</v>
      </c>
      <c r="I75" s="33">
        <v>36086</v>
      </c>
      <c r="J75" s="34">
        <v>25663</v>
      </c>
      <c r="K75" s="26">
        <f t="shared" si="40"/>
        <v>54452</v>
      </c>
      <c r="L75" s="35">
        <v>33057</v>
      </c>
      <c r="M75" s="34">
        <v>21395</v>
      </c>
      <c r="N75" s="26">
        <f t="shared" si="41"/>
        <v>58043</v>
      </c>
      <c r="O75" s="36">
        <v>38819</v>
      </c>
      <c r="P75" s="32">
        <v>19224</v>
      </c>
    </row>
    <row r="76" spans="1:17" x14ac:dyDescent="0.25">
      <c r="A76" s="37" t="s">
        <v>77</v>
      </c>
      <c r="B76" s="23">
        <f t="shared" si="37"/>
        <v>146</v>
      </c>
      <c r="C76" s="33">
        <v>134</v>
      </c>
      <c r="D76" s="34">
        <v>12</v>
      </c>
      <c r="E76" s="23">
        <f t="shared" si="38"/>
        <v>69</v>
      </c>
      <c r="F76" s="33">
        <v>69</v>
      </c>
      <c r="G76" s="34">
        <v>0</v>
      </c>
      <c r="H76" s="23">
        <f t="shared" si="39"/>
        <v>23</v>
      </c>
      <c r="I76" s="33">
        <v>18</v>
      </c>
      <c r="J76" s="34">
        <v>5</v>
      </c>
      <c r="K76" s="26">
        <f t="shared" si="40"/>
        <v>0</v>
      </c>
      <c r="L76" s="35">
        <v>0</v>
      </c>
      <c r="M76" s="34">
        <v>0</v>
      </c>
      <c r="N76" s="26">
        <f t="shared" si="41"/>
        <v>21</v>
      </c>
      <c r="O76" s="36">
        <v>19</v>
      </c>
      <c r="P76" s="32">
        <v>2</v>
      </c>
    </row>
    <row r="77" spans="1:17" x14ac:dyDescent="0.25">
      <c r="A77" s="37" t="s">
        <v>78</v>
      </c>
      <c r="B77" s="23">
        <f t="shared" si="37"/>
        <v>0</v>
      </c>
      <c r="C77" s="31" t="s">
        <v>49</v>
      </c>
      <c r="D77" s="32" t="s">
        <v>49</v>
      </c>
      <c r="E77" s="23">
        <f t="shared" si="38"/>
        <v>493</v>
      </c>
      <c r="F77" s="33">
        <v>483</v>
      </c>
      <c r="G77" s="34">
        <v>10</v>
      </c>
      <c r="H77" s="23">
        <f t="shared" si="39"/>
        <v>0</v>
      </c>
      <c r="I77" s="33">
        <v>0</v>
      </c>
      <c r="J77" s="34">
        <v>0</v>
      </c>
      <c r="K77" s="26">
        <f t="shared" si="40"/>
        <v>479</v>
      </c>
      <c r="L77" s="35">
        <v>477</v>
      </c>
      <c r="M77" s="34">
        <v>2</v>
      </c>
      <c r="N77" s="26">
        <f t="shared" si="41"/>
        <v>678</v>
      </c>
      <c r="O77" s="36">
        <v>671</v>
      </c>
      <c r="P77" s="32">
        <v>7</v>
      </c>
    </row>
    <row r="78" spans="1:17" x14ac:dyDescent="0.25">
      <c r="A78" s="37" t="s">
        <v>79</v>
      </c>
      <c r="B78" s="23">
        <f t="shared" si="37"/>
        <v>103425</v>
      </c>
      <c r="C78" s="33">
        <v>98628</v>
      </c>
      <c r="D78" s="34">
        <v>4797</v>
      </c>
      <c r="E78" s="23">
        <f t="shared" si="38"/>
        <v>108618</v>
      </c>
      <c r="F78" s="33">
        <v>104237</v>
      </c>
      <c r="G78" s="34">
        <v>4381</v>
      </c>
      <c r="H78" s="23">
        <f t="shared" si="39"/>
        <v>112166</v>
      </c>
      <c r="I78" s="33">
        <v>107130</v>
      </c>
      <c r="J78" s="34">
        <v>5036</v>
      </c>
      <c r="K78" s="26">
        <f t="shared" si="40"/>
        <v>147288</v>
      </c>
      <c r="L78" s="35">
        <v>142111</v>
      </c>
      <c r="M78" s="34">
        <v>5177</v>
      </c>
      <c r="N78" s="26">
        <f t="shared" si="41"/>
        <v>160949</v>
      </c>
      <c r="O78" s="36">
        <v>155253</v>
      </c>
      <c r="P78" s="32">
        <v>5696</v>
      </c>
    </row>
    <row r="79" spans="1:17" x14ac:dyDescent="0.25">
      <c r="A79" s="37" t="s">
        <v>80</v>
      </c>
      <c r="B79" s="23">
        <f t="shared" si="37"/>
        <v>603</v>
      </c>
      <c r="C79" s="33">
        <v>603</v>
      </c>
      <c r="D79" s="32" t="s">
        <v>49</v>
      </c>
      <c r="E79" s="23">
        <f t="shared" si="38"/>
        <v>0</v>
      </c>
      <c r="F79" s="33">
        <v>0</v>
      </c>
      <c r="G79" s="34">
        <v>0</v>
      </c>
      <c r="H79" s="23">
        <f t="shared" si="39"/>
        <v>0</v>
      </c>
      <c r="I79" s="33">
        <v>0</v>
      </c>
      <c r="J79" s="34">
        <v>0</v>
      </c>
      <c r="K79" s="26">
        <f t="shared" si="40"/>
        <v>0</v>
      </c>
      <c r="L79" s="35">
        <v>0</v>
      </c>
      <c r="M79" s="34">
        <v>0</v>
      </c>
      <c r="N79" s="26">
        <f t="shared" si="41"/>
        <v>0</v>
      </c>
      <c r="O79" s="36">
        <v>0</v>
      </c>
      <c r="P79" s="32">
        <v>0</v>
      </c>
    </row>
    <row r="80" spans="1:17" x14ac:dyDescent="0.25">
      <c r="A80" s="37" t="s">
        <v>81</v>
      </c>
      <c r="B80" s="23">
        <f t="shared" si="37"/>
        <v>0</v>
      </c>
      <c r="C80" s="31" t="s">
        <v>49</v>
      </c>
      <c r="D80" s="32" t="s">
        <v>49</v>
      </c>
      <c r="E80" s="23">
        <f t="shared" si="38"/>
        <v>0</v>
      </c>
      <c r="F80" s="33">
        <v>0</v>
      </c>
      <c r="G80" s="34">
        <v>0</v>
      </c>
      <c r="H80" s="23">
        <f t="shared" si="39"/>
        <v>0</v>
      </c>
      <c r="I80" s="33">
        <v>0</v>
      </c>
      <c r="J80" s="34">
        <v>0</v>
      </c>
      <c r="K80" s="26">
        <f t="shared" si="40"/>
        <v>0</v>
      </c>
      <c r="L80" s="35">
        <v>0</v>
      </c>
      <c r="M80" s="34">
        <v>0</v>
      </c>
      <c r="N80" s="26">
        <f t="shared" si="41"/>
        <v>0</v>
      </c>
      <c r="O80" s="36">
        <v>0</v>
      </c>
      <c r="P80" s="32">
        <v>0</v>
      </c>
    </row>
    <row r="81" spans="1:17" x14ac:dyDescent="0.25">
      <c r="A81" s="37" t="s">
        <v>82</v>
      </c>
      <c r="B81" s="23">
        <f t="shared" si="37"/>
        <v>6233</v>
      </c>
      <c r="C81" s="33">
        <v>5527</v>
      </c>
      <c r="D81" s="34">
        <v>706</v>
      </c>
      <c r="E81" s="23">
        <f t="shared" si="38"/>
        <v>3070</v>
      </c>
      <c r="F81" s="33">
        <v>2732</v>
      </c>
      <c r="G81" s="34">
        <v>338</v>
      </c>
      <c r="H81" s="23">
        <f t="shared" si="39"/>
        <v>1014</v>
      </c>
      <c r="I81" s="33">
        <v>897</v>
      </c>
      <c r="J81" s="34">
        <v>117</v>
      </c>
      <c r="K81" s="26">
        <f t="shared" si="40"/>
        <v>1399</v>
      </c>
      <c r="L81" s="35">
        <v>1268</v>
      </c>
      <c r="M81" s="34">
        <v>131</v>
      </c>
      <c r="N81" s="26">
        <f t="shared" si="41"/>
        <v>2024</v>
      </c>
      <c r="O81" s="36">
        <v>1924</v>
      </c>
      <c r="P81" s="32">
        <v>100</v>
      </c>
    </row>
    <row r="82" spans="1:17" s="2" customFormat="1" ht="12.75" customHeight="1" x14ac:dyDescent="0.25">
      <c r="A82" s="27" t="s">
        <v>83</v>
      </c>
      <c r="B82" s="23">
        <f>SUM(B83:B85)</f>
        <v>7122</v>
      </c>
      <c r="C82" s="23">
        <f>SUM(C83:C85)</f>
        <v>6899</v>
      </c>
      <c r="D82" s="28">
        <f>SUM(D83:D85)</f>
        <v>223</v>
      </c>
      <c r="E82" s="23">
        <f>SUM(E83:E85)</f>
        <v>7385</v>
      </c>
      <c r="F82" s="23">
        <f t="shared" ref="F82" si="42">SUM(F83:F85)</f>
        <v>7141</v>
      </c>
      <c r="G82" s="28">
        <f>SUM(G83:G85)</f>
        <v>244</v>
      </c>
      <c r="H82" s="23">
        <f>SUM(H83:H85)</f>
        <v>8289</v>
      </c>
      <c r="I82" s="23">
        <f t="shared" ref="I82:P82" si="43">SUM(I83:I85)</f>
        <v>7857</v>
      </c>
      <c r="J82" s="28">
        <f t="shared" si="43"/>
        <v>432</v>
      </c>
      <c r="K82" s="26">
        <f t="shared" si="43"/>
        <v>9892</v>
      </c>
      <c r="L82" s="26">
        <f t="shared" si="43"/>
        <v>9547</v>
      </c>
      <c r="M82" s="28">
        <f t="shared" si="43"/>
        <v>345</v>
      </c>
      <c r="N82" s="26">
        <f t="shared" si="43"/>
        <v>14231</v>
      </c>
      <c r="O82" s="26">
        <f t="shared" si="43"/>
        <v>13825</v>
      </c>
      <c r="P82" s="28">
        <f t="shared" si="43"/>
        <v>406</v>
      </c>
      <c r="Q82" s="3"/>
    </row>
    <row r="83" spans="1:17" s="2" customFormat="1" x14ac:dyDescent="0.25">
      <c r="A83" s="37" t="s">
        <v>84</v>
      </c>
      <c r="B83" s="23">
        <f>SUM(C83:D83)</f>
        <v>4892</v>
      </c>
      <c r="C83" s="33">
        <v>4732</v>
      </c>
      <c r="D83" s="34">
        <v>160</v>
      </c>
      <c r="E83" s="23">
        <f>SUM(F83:G83)</f>
        <v>3806</v>
      </c>
      <c r="F83" s="33">
        <v>3703</v>
      </c>
      <c r="G83" s="34">
        <v>103</v>
      </c>
      <c r="H83" s="23">
        <f>SUM(I83:J83)</f>
        <v>2881</v>
      </c>
      <c r="I83" s="33">
        <v>2789</v>
      </c>
      <c r="J83" s="34">
        <v>92</v>
      </c>
      <c r="K83" s="26">
        <f>SUM(L83:M83)</f>
        <v>4858</v>
      </c>
      <c r="L83" s="35">
        <v>4701</v>
      </c>
      <c r="M83" s="34">
        <v>157</v>
      </c>
      <c r="N83" s="26">
        <f>SUM(O83:P83)</f>
        <v>6848</v>
      </c>
      <c r="O83" s="36">
        <v>6691</v>
      </c>
      <c r="P83" s="32">
        <v>157</v>
      </c>
      <c r="Q83" s="3"/>
    </row>
    <row r="84" spans="1:17" s="2" customFormat="1" x14ac:dyDescent="0.25">
      <c r="A84" s="37" t="s">
        <v>85</v>
      </c>
      <c r="B84" s="23">
        <f>SUM(C84:D84)</f>
        <v>0</v>
      </c>
      <c r="C84" s="33">
        <v>0</v>
      </c>
      <c r="D84" s="34">
        <v>0</v>
      </c>
      <c r="E84" s="23">
        <f>SUM(F84:G84)</f>
        <v>0</v>
      </c>
      <c r="F84" s="33">
        <v>0</v>
      </c>
      <c r="G84" s="34">
        <v>0</v>
      </c>
      <c r="H84" s="23">
        <f>SUM(I84:J84)</f>
        <v>3234</v>
      </c>
      <c r="I84" s="33">
        <v>2971</v>
      </c>
      <c r="J84" s="34">
        <v>263</v>
      </c>
      <c r="K84" s="26">
        <f>SUM(L84:M84)</f>
        <v>4441</v>
      </c>
      <c r="L84" s="35">
        <v>4268</v>
      </c>
      <c r="M84" s="34">
        <v>173</v>
      </c>
      <c r="N84" s="26">
        <f>SUM(O84:P84)</f>
        <v>4896</v>
      </c>
      <c r="O84" s="36">
        <v>4707</v>
      </c>
      <c r="P84" s="32">
        <v>189</v>
      </c>
      <c r="Q84" s="3"/>
    </row>
    <row r="85" spans="1:17" x14ac:dyDescent="0.25">
      <c r="A85" s="37" t="s">
        <v>86</v>
      </c>
      <c r="B85" s="23">
        <f>SUM(C85:D85)</f>
        <v>2230</v>
      </c>
      <c r="C85" s="33">
        <v>2167</v>
      </c>
      <c r="D85" s="34">
        <v>63</v>
      </c>
      <c r="E85" s="23">
        <f>SUM(F85:G85)</f>
        <v>3579</v>
      </c>
      <c r="F85" s="33">
        <v>3438</v>
      </c>
      <c r="G85" s="34">
        <v>141</v>
      </c>
      <c r="H85" s="23">
        <f>SUM(I85:J85)</f>
        <v>2174</v>
      </c>
      <c r="I85" s="33">
        <v>2097</v>
      </c>
      <c r="J85" s="34">
        <v>77</v>
      </c>
      <c r="K85" s="26">
        <f>SUM(L85:M85)</f>
        <v>593</v>
      </c>
      <c r="L85" s="35">
        <v>578</v>
      </c>
      <c r="M85" s="34">
        <v>15</v>
      </c>
      <c r="N85" s="26">
        <f>SUM(O85:P85)</f>
        <v>2487</v>
      </c>
      <c r="O85" s="36">
        <v>2427</v>
      </c>
      <c r="P85" s="32">
        <v>60</v>
      </c>
    </row>
    <row r="86" spans="1:17" s="2" customFormat="1" ht="12.75" customHeight="1" x14ac:dyDescent="0.25">
      <c r="A86" s="27" t="s">
        <v>87</v>
      </c>
      <c r="B86" s="23">
        <f>SUM(B87:B98)</f>
        <v>677011</v>
      </c>
      <c r="C86" s="23">
        <f>SUM(C87:C98)</f>
        <v>526230</v>
      </c>
      <c r="D86" s="28">
        <f>SUM(D87:D98)</f>
        <v>150781</v>
      </c>
      <c r="E86" s="23">
        <f>SUM(E87:E98)</f>
        <v>787564</v>
      </c>
      <c r="F86" s="23">
        <f t="shared" ref="F86" si="44">SUM(F87:F98)</f>
        <v>594196</v>
      </c>
      <c r="G86" s="28">
        <f>SUM(G87:G98)</f>
        <v>193368</v>
      </c>
      <c r="H86" s="23">
        <f>SUM(H87:H98)</f>
        <v>758979</v>
      </c>
      <c r="I86" s="23">
        <f t="shared" ref="I86:P86" si="45">SUM(I87:I98)</f>
        <v>577610</v>
      </c>
      <c r="J86" s="28">
        <f t="shared" si="45"/>
        <v>181369</v>
      </c>
      <c r="K86" s="26">
        <f t="shared" si="45"/>
        <v>770725</v>
      </c>
      <c r="L86" s="26">
        <f t="shared" si="45"/>
        <v>583181</v>
      </c>
      <c r="M86" s="28">
        <f t="shared" si="45"/>
        <v>187544</v>
      </c>
      <c r="N86" s="26">
        <f t="shared" si="45"/>
        <v>870726</v>
      </c>
      <c r="O86" s="26">
        <f t="shared" si="45"/>
        <v>658715</v>
      </c>
      <c r="P86" s="28">
        <f t="shared" si="45"/>
        <v>212011</v>
      </c>
      <c r="Q86" s="3"/>
    </row>
    <row r="87" spans="1:17" s="2" customFormat="1" ht="12.75" customHeight="1" x14ac:dyDescent="0.25">
      <c r="A87" s="37" t="s">
        <v>88</v>
      </c>
      <c r="B87" s="23">
        <f t="shared" ref="B87:B92" si="46">SUM(C87:D87)</f>
        <v>1316</v>
      </c>
      <c r="C87" s="33">
        <v>1033</v>
      </c>
      <c r="D87" s="34">
        <v>283</v>
      </c>
      <c r="E87" s="23">
        <f t="shared" ref="E87:E92" si="47">SUM(F87:G87)</f>
        <v>1055</v>
      </c>
      <c r="F87" s="33">
        <v>756</v>
      </c>
      <c r="G87" s="34">
        <v>299</v>
      </c>
      <c r="H87" s="23">
        <f t="shared" ref="H87:H92" si="48">SUM(I87:J87)</f>
        <v>1520</v>
      </c>
      <c r="I87" s="33">
        <v>1259</v>
      </c>
      <c r="J87" s="34">
        <v>261</v>
      </c>
      <c r="K87" s="26">
        <f t="shared" ref="K87:K92" si="49">SUM(L87:M87)</f>
        <v>788</v>
      </c>
      <c r="L87" s="35">
        <v>526</v>
      </c>
      <c r="M87" s="34">
        <v>262</v>
      </c>
      <c r="N87" s="26">
        <f t="shared" ref="N87:N98" si="50">SUM(O87:P87)</f>
        <v>912</v>
      </c>
      <c r="O87" s="36">
        <v>718</v>
      </c>
      <c r="P87" s="32">
        <v>194</v>
      </c>
      <c r="Q87" s="3"/>
    </row>
    <row r="88" spans="1:17" s="2" customFormat="1" x14ac:dyDescent="0.25">
      <c r="A88" s="37" t="s">
        <v>89</v>
      </c>
      <c r="B88" s="23">
        <f t="shared" si="46"/>
        <v>5107</v>
      </c>
      <c r="C88" s="33">
        <v>4265</v>
      </c>
      <c r="D88" s="34">
        <v>842</v>
      </c>
      <c r="E88" s="23">
        <f t="shared" si="47"/>
        <v>3399</v>
      </c>
      <c r="F88" s="33">
        <v>2348</v>
      </c>
      <c r="G88" s="34">
        <v>1051</v>
      </c>
      <c r="H88" s="23">
        <f t="shared" si="48"/>
        <v>4868</v>
      </c>
      <c r="I88" s="33">
        <v>3389</v>
      </c>
      <c r="J88" s="34">
        <v>1479</v>
      </c>
      <c r="K88" s="26">
        <f t="shared" si="49"/>
        <v>6130</v>
      </c>
      <c r="L88" s="35">
        <v>4496</v>
      </c>
      <c r="M88" s="34">
        <v>1634</v>
      </c>
      <c r="N88" s="26">
        <f t="shared" si="50"/>
        <v>7417</v>
      </c>
      <c r="O88" s="36">
        <v>5066</v>
      </c>
      <c r="P88" s="32">
        <v>2351</v>
      </c>
      <c r="Q88" s="3"/>
    </row>
    <row r="89" spans="1:17" s="2" customFormat="1" x14ac:dyDescent="0.25">
      <c r="A89" s="37" t="s">
        <v>90</v>
      </c>
      <c r="B89" s="23">
        <f t="shared" si="46"/>
        <v>20265</v>
      </c>
      <c r="C89" s="33">
        <v>17345</v>
      </c>
      <c r="D89" s="34">
        <v>2920</v>
      </c>
      <c r="E89" s="23">
        <f t="shared" si="47"/>
        <v>26632</v>
      </c>
      <c r="F89" s="33">
        <v>23211</v>
      </c>
      <c r="G89" s="34">
        <v>3421</v>
      </c>
      <c r="H89" s="23">
        <f t="shared" si="48"/>
        <v>27922</v>
      </c>
      <c r="I89" s="33">
        <v>24140</v>
      </c>
      <c r="J89" s="34">
        <v>3782</v>
      </c>
      <c r="K89" s="26">
        <f t="shared" si="49"/>
        <v>35630</v>
      </c>
      <c r="L89" s="35">
        <v>31613</v>
      </c>
      <c r="M89" s="34">
        <v>4017</v>
      </c>
      <c r="N89" s="26">
        <f t="shared" si="50"/>
        <v>37688</v>
      </c>
      <c r="O89" s="36">
        <v>33574</v>
      </c>
      <c r="P89" s="32">
        <v>4114</v>
      </c>
      <c r="Q89" s="3"/>
    </row>
    <row r="90" spans="1:17" x14ac:dyDescent="0.25">
      <c r="A90" s="37" t="s">
        <v>91</v>
      </c>
      <c r="B90" s="23">
        <f t="shared" si="46"/>
        <v>48624</v>
      </c>
      <c r="C90" s="33">
        <v>40561</v>
      </c>
      <c r="D90" s="34">
        <v>8063</v>
      </c>
      <c r="E90" s="23">
        <f t="shared" si="47"/>
        <v>53552</v>
      </c>
      <c r="F90" s="33">
        <v>44932</v>
      </c>
      <c r="G90" s="34">
        <v>8620</v>
      </c>
      <c r="H90" s="23">
        <f t="shared" si="48"/>
        <v>45782</v>
      </c>
      <c r="I90" s="33">
        <v>37557</v>
      </c>
      <c r="J90" s="34">
        <v>8225</v>
      </c>
      <c r="K90" s="26">
        <f t="shared" si="49"/>
        <v>48708</v>
      </c>
      <c r="L90" s="35">
        <v>40236</v>
      </c>
      <c r="M90" s="34">
        <v>8472</v>
      </c>
      <c r="N90" s="26">
        <f t="shared" si="50"/>
        <v>48162</v>
      </c>
      <c r="O90" s="36">
        <v>40330</v>
      </c>
      <c r="P90" s="32">
        <v>7832</v>
      </c>
    </row>
    <row r="91" spans="1:17" x14ac:dyDescent="0.25">
      <c r="A91" s="37" t="s">
        <v>92</v>
      </c>
      <c r="B91" s="23">
        <f t="shared" si="46"/>
        <v>0</v>
      </c>
      <c r="C91" s="33">
        <v>0</v>
      </c>
      <c r="D91" s="34">
        <v>0</v>
      </c>
      <c r="E91" s="23">
        <f t="shared" si="47"/>
        <v>0</v>
      </c>
      <c r="F91" s="33">
        <v>0</v>
      </c>
      <c r="G91" s="34">
        <v>0</v>
      </c>
      <c r="H91" s="23">
        <f t="shared" si="48"/>
        <v>0</v>
      </c>
      <c r="I91" s="33">
        <v>0</v>
      </c>
      <c r="J91" s="34">
        <v>0</v>
      </c>
      <c r="K91" s="26">
        <f t="shared" si="49"/>
        <v>0</v>
      </c>
      <c r="L91" s="35">
        <v>0</v>
      </c>
      <c r="M91" s="34">
        <v>0</v>
      </c>
      <c r="N91" s="26">
        <f t="shared" si="50"/>
        <v>0</v>
      </c>
      <c r="O91" s="36">
        <v>0</v>
      </c>
      <c r="P91" s="32">
        <v>0</v>
      </c>
    </row>
    <row r="92" spans="1:17" x14ac:dyDescent="0.25">
      <c r="A92" s="37" t="s">
        <v>93</v>
      </c>
      <c r="B92" s="23">
        <f t="shared" si="46"/>
        <v>1916</v>
      </c>
      <c r="C92" s="33">
        <v>1780</v>
      </c>
      <c r="D92" s="34">
        <v>136</v>
      </c>
      <c r="E92" s="23">
        <f t="shared" si="47"/>
        <v>1072</v>
      </c>
      <c r="F92" s="33">
        <v>803</v>
      </c>
      <c r="G92" s="34">
        <v>269</v>
      </c>
      <c r="H92" s="23">
        <f t="shared" si="48"/>
        <v>1122</v>
      </c>
      <c r="I92" s="33">
        <v>1055</v>
      </c>
      <c r="J92" s="34">
        <v>67</v>
      </c>
      <c r="K92" s="26">
        <f t="shared" si="49"/>
        <v>1103</v>
      </c>
      <c r="L92" s="35">
        <v>991</v>
      </c>
      <c r="M92" s="34">
        <v>112</v>
      </c>
      <c r="N92" s="26">
        <f t="shared" si="50"/>
        <v>1773</v>
      </c>
      <c r="O92" s="36">
        <v>1622</v>
      </c>
      <c r="P92" s="32">
        <v>151</v>
      </c>
    </row>
    <row r="93" spans="1:17" ht="11.25" x14ac:dyDescent="0.25">
      <c r="A93" s="29" t="s">
        <v>94</v>
      </c>
      <c r="B93" s="30" t="s">
        <v>9</v>
      </c>
      <c r="C93" s="31" t="s">
        <v>9</v>
      </c>
      <c r="D93" s="32" t="s">
        <v>9</v>
      </c>
      <c r="E93" s="30" t="s">
        <v>9</v>
      </c>
      <c r="F93" s="31" t="s">
        <v>9</v>
      </c>
      <c r="G93" s="32" t="s">
        <v>9</v>
      </c>
      <c r="H93" s="30" t="s">
        <v>9</v>
      </c>
      <c r="I93" s="31" t="s">
        <v>9</v>
      </c>
      <c r="J93" s="32" t="s">
        <v>9</v>
      </c>
      <c r="K93" s="30" t="s">
        <v>9</v>
      </c>
      <c r="L93" s="31" t="s">
        <v>9</v>
      </c>
      <c r="M93" s="32" t="s">
        <v>9</v>
      </c>
      <c r="N93" s="26">
        <f t="shared" si="50"/>
        <v>1156</v>
      </c>
      <c r="O93" s="36">
        <v>676</v>
      </c>
      <c r="P93" s="32">
        <v>480</v>
      </c>
    </row>
    <row r="94" spans="1:17" x14ac:dyDescent="0.25">
      <c r="A94" s="37" t="s">
        <v>95</v>
      </c>
      <c r="B94" s="23">
        <f>SUM(C94:D94)</f>
        <v>126613</v>
      </c>
      <c r="C94" s="33">
        <v>109327</v>
      </c>
      <c r="D94" s="34">
        <v>17286</v>
      </c>
      <c r="E94" s="23">
        <f>SUM(F94:G94)</f>
        <v>153020</v>
      </c>
      <c r="F94" s="33">
        <v>132421</v>
      </c>
      <c r="G94" s="34">
        <v>20599</v>
      </c>
      <c r="H94" s="23">
        <f>SUM(I94:J94)</f>
        <v>137771</v>
      </c>
      <c r="I94" s="33">
        <v>120501</v>
      </c>
      <c r="J94" s="34">
        <v>17270</v>
      </c>
      <c r="K94" s="26">
        <f>SUM(L94:M94)</f>
        <v>122799</v>
      </c>
      <c r="L94" s="35">
        <v>101615</v>
      </c>
      <c r="M94" s="34">
        <v>21184</v>
      </c>
      <c r="N94" s="26">
        <f t="shared" si="50"/>
        <v>129178</v>
      </c>
      <c r="O94" s="36">
        <v>110129</v>
      </c>
      <c r="P94" s="32">
        <v>19049</v>
      </c>
    </row>
    <row r="95" spans="1:17" x14ac:dyDescent="0.25">
      <c r="A95" s="37" t="s">
        <v>96</v>
      </c>
      <c r="B95" s="23">
        <f>SUM(C95:D95)</f>
        <v>468523</v>
      </c>
      <c r="C95" s="33">
        <v>348228</v>
      </c>
      <c r="D95" s="34">
        <v>120295</v>
      </c>
      <c r="E95" s="23">
        <f>SUM(F95:G95)</f>
        <v>546411</v>
      </c>
      <c r="F95" s="33">
        <v>387760</v>
      </c>
      <c r="G95" s="34">
        <v>158651</v>
      </c>
      <c r="H95" s="23">
        <f>SUM(I95:J95)</f>
        <v>537207</v>
      </c>
      <c r="I95" s="33">
        <v>387411</v>
      </c>
      <c r="J95" s="34">
        <v>149796</v>
      </c>
      <c r="K95" s="26">
        <f>SUM(L95:M95)</f>
        <v>552560</v>
      </c>
      <c r="L95" s="35">
        <v>401321</v>
      </c>
      <c r="M95" s="34">
        <v>151239</v>
      </c>
      <c r="N95" s="26">
        <f t="shared" si="50"/>
        <v>638468</v>
      </c>
      <c r="O95" s="36">
        <v>461659</v>
      </c>
      <c r="P95" s="32">
        <v>176809</v>
      </c>
    </row>
    <row r="96" spans="1:17" x14ac:dyDescent="0.25">
      <c r="A96" s="37" t="s">
        <v>97</v>
      </c>
      <c r="B96" s="23">
        <f>SUM(C96:D96)</f>
        <v>1246</v>
      </c>
      <c r="C96" s="33">
        <v>1001</v>
      </c>
      <c r="D96" s="34">
        <v>245</v>
      </c>
      <c r="E96" s="23">
        <f>SUM(F96:G96)</f>
        <v>2423</v>
      </c>
      <c r="F96" s="33">
        <v>1965</v>
      </c>
      <c r="G96" s="34">
        <v>458</v>
      </c>
      <c r="H96" s="23">
        <f>SUM(I96:J96)</f>
        <v>2787</v>
      </c>
      <c r="I96" s="33">
        <v>2298</v>
      </c>
      <c r="J96" s="34">
        <v>489</v>
      </c>
      <c r="K96" s="26">
        <f>SUM(L96:M96)</f>
        <v>2288</v>
      </c>
      <c r="L96" s="35">
        <v>1698</v>
      </c>
      <c r="M96" s="34">
        <v>590</v>
      </c>
      <c r="N96" s="26">
        <f t="shared" si="50"/>
        <v>3762</v>
      </c>
      <c r="O96" s="36">
        <v>2837</v>
      </c>
      <c r="P96" s="32">
        <v>925</v>
      </c>
    </row>
    <row r="97" spans="1:17" x14ac:dyDescent="0.25">
      <c r="A97" s="37" t="s">
        <v>98</v>
      </c>
      <c r="B97" s="23">
        <f>SUM(C97:D97)</f>
        <v>0</v>
      </c>
      <c r="C97" s="33">
        <v>0</v>
      </c>
      <c r="D97" s="34">
        <v>0</v>
      </c>
      <c r="E97" s="23">
        <f>SUM(F97:G97)</f>
        <v>0</v>
      </c>
      <c r="F97" s="33">
        <v>0</v>
      </c>
      <c r="G97" s="34">
        <v>0</v>
      </c>
      <c r="H97" s="23">
        <f>SUM(I97:J97)</f>
        <v>0</v>
      </c>
      <c r="I97" s="33">
        <v>0</v>
      </c>
      <c r="J97" s="34">
        <v>0</v>
      </c>
      <c r="K97" s="26">
        <f>SUM(L97:M97)</f>
        <v>0</v>
      </c>
      <c r="L97" s="35">
        <v>0</v>
      </c>
      <c r="M97" s="34">
        <v>0</v>
      </c>
      <c r="N97" s="26">
        <f t="shared" si="50"/>
        <v>0</v>
      </c>
      <c r="O97" s="36">
        <v>0</v>
      </c>
      <c r="P97" s="32">
        <v>0</v>
      </c>
    </row>
    <row r="98" spans="1:17" x14ac:dyDescent="0.25">
      <c r="A98" s="37" t="s">
        <v>99</v>
      </c>
      <c r="B98" s="23">
        <f>SUM(C98:D98)</f>
        <v>3401</v>
      </c>
      <c r="C98" s="33">
        <v>2690</v>
      </c>
      <c r="D98" s="34">
        <v>711</v>
      </c>
      <c r="E98" s="23">
        <f>SUM(F98:G98)</f>
        <v>0</v>
      </c>
      <c r="F98" s="33">
        <v>0</v>
      </c>
      <c r="G98" s="34">
        <v>0</v>
      </c>
      <c r="H98" s="23">
        <f>SUM(I98:J98)</f>
        <v>0</v>
      </c>
      <c r="I98" s="33">
        <v>0</v>
      </c>
      <c r="J98" s="34">
        <v>0</v>
      </c>
      <c r="K98" s="26">
        <f>SUM(L98:M98)</f>
        <v>719</v>
      </c>
      <c r="L98" s="35">
        <v>685</v>
      </c>
      <c r="M98" s="34">
        <v>34</v>
      </c>
      <c r="N98" s="26">
        <f t="shared" si="50"/>
        <v>2210</v>
      </c>
      <c r="O98" s="36">
        <v>2104</v>
      </c>
      <c r="P98" s="32">
        <v>106</v>
      </c>
    </row>
    <row r="99" spans="1:17" s="2" customFormat="1" ht="12.75" customHeight="1" x14ac:dyDescent="0.25">
      <c r="A99" s="27" t="s">
        <v>100</v>
      </c>
      <c r="B99" s="23">
        <f>SUM(B100:B121)</f>
        <v>73451</v>
      </c>
      <c r="C99" s="23">
        <f>SUM(C100:C121)</f>
        <v>56857</v>
      </c>
      <c r="D99" s="28">
        <f>SUM(D100:D121)</f>
        <v>16594</v>
      </c>
      <c r="E99" s="23">
        <f>SUM(E100:E121)</f>
        <v>92457</v>
      </c>
      <c r="F99" s="23">
        <f t="shared" ref="F99" si="51">SUM(F100:F121)</f>
        <v>67215</v>
      </c>
      <c r="G99" s="28">
        <f>SUM(G100:G121)</f>
        <v>25242</v>
      </c>
      <c r="H99" s="23">
        <f>SUM(H100:H121)</f>
        <v>108997</v>
      </c>
      <c r="I99" s="23">
        <f t="shared" ref="I99:P99" si="52">SUM(I100:I121)</f>
        <v>79934</v>
      </c>
      <c r="J99" s="28">
        <f t="shared" si="52"/>
        <v>29063</v>
      </c>
      <c r="K99" s="26">
        <f t="shared" si="52"/>
        <v>110537</v>
      </c>
      <c r="L99" s="26">
        <f t="shared" si="52"/>
        <v>83910</v>
      </c>
      <c r="M99" s="28">
        <f t="shared" si="52"/>
        <v>26627</v>
      </c>
      <c r="N99" s="26">
        <f t="shared" si="52"/>
        <v>146930</v>
      </c>
      <c r="O99" s="26">
        <f t="shared" si="52"/>
        <v>104614</v>
      </c>
      <c r="P99" s="28">
        <f t="shared" si="52"/>
        <v>42316</v>
      </c>
      <c r="Q99" s="3"/>
    </row>
    <row r="100" spans="1:17" s="2" customFormat="1" ht="11.25" x14ac:dyDescent="0.25">
      <c r="A100" s="29" t="s">
        <v>101</v>
      </c>
      <c r="B100" s="23">
        <f t="shared" ref="B100:B107" si="53">SUM(C100:D100)</f>
        <v>374</v>
      </c>
      <c r="C100" s="33">
        <v>348</v>
      </c>
      <c r="D100" s="34">
        <v>26</v>
      </c>
      <c r="E100" s="23">
        <f t="shared" ref="E100:E107" si="54">SUM(F100:G100)</f>
        <v>446</v>
      </c>
      <c r="F100" s="33">
        <v>445</v>
      </c>
      <c r="G100" s="34">
        <v>1</v>
      </c>
      <c r="H100" s="23">
        <f t="shared" ref="H100:H107" si="55">SUM(I100:J100)</f>
        <v>229</v>
      </c>
      <c r="I100" s="33">
        <v>224</v>
      </c>
      <c r="J100" s="34">
        <v>5</v>
      </c>
      <c r="K100" s="26">
        <f t="shared" ref="K100:K107" si="56">SUM(L100:M100)</f>
        <v>214</v>
      </c>
      <c r="L100" s="35">
        <v>210</v>
      </c>
      <c r="M100" s="34">
        <v>4</v>
      </c>
      <c r="N100" s="26">
        <f t="shared" ref="N100:N116" si="57">SUM(O100:P100)</f>
        <v>149</v>
      </c>
      <c r="O100" s="36">
        <v>144</v>
      </c>
      <c r="P100" s="32">
        <v>5</v>
      </c>
      <c r="Q100" s="3"/>
    </row>
    <row r="101" spans="1:17" s="2" customFormat="1" x14ac:dyDescent="0.25">
      <c r="A101" s="37" t="s">
        <v>102</v>
      </c>
      <c r="B101" s="23">
        <f t="shared" si="53"/>
        <v>0</v>
      </c>
      <c r="C101" s="33">
        <v>0</v>
      </c>
      <c r="D101" s="34">
        <v>0</v>
      </c>
      <c r="E101" s="23">
        <f t="shared" si="54"/>
        <v>0</v>
      </c>
      <c r="F101" s="33">
        <v>0</v>
      </c>
      <c r="G101" s="34">
        <v>0</v>
      </c>
      <c r="H101" s="23">
        <f t="shared" si="55"/>
        <v>0</v>
      </c>
      <c r="I101" s="33">
        <v>0</v>
      </c>
      <c r="J101" s="34">
        <v>0</v>
      </c>
      <c r="K101" s="26">
        <f t="shared" si="56"/>
        <v>0</v>
      </c>
      <c r="L101" s="35">
        <v>0</v>
      </c>
      <c r="M101" s="34">
        <v>0</v>
      </c>
      <c r="N101" s="26">
        <f t="shared" si="57"/>
        <v>0</v>
      </c>
      <c r="O101" s="36">
        <v>0</v>
      </c>
      <c r="P101" s="32">
        <v>0</v>
      </c>
      <c r="Q101" s="3"/>
    </row>
    <row r="102" spans="1:17" s="2" customFormat="1" x14ac:dyDescent="0.25">
      <c r="A102" s="37" t="s">
        <v>103</v>
      </c>
      <c r="B102" s="23">
        <f t="shared" si="53"/>
        <v>2519</v>
      </c>
      <c r="C102" s="33">
        <v>2465</v>
      </c>
      <c r="D102" s="34">
        <v>54</v>
      </c>
      <c r="E102" s="23">
        <f t="shared" si="54"/>
        <v>2178</v>
      </c>
      <c r="F102" s="33">
        <v>2153</v>
      </c>
      <c r="G102" s="34">
        <v>25</v>
      </c>
      <c r="H102" s="23">
        <f t="shared" si="55"/>
        <v>2363</v>
      </c>
      <c r="I102" s="33">
        <v>2262</v>
      </c>
      <c r="J102" s="34">
        <v>101</v>
      </c>
      <c r="K102" s="26">
        <f t="shared" si="56"/>
        <v>3489</v>
      </c>
      <c r="L102" s="35">
        <v>3339</v>
      </c>
      <c r="M102" s="34">
        <v>150</v>
      </c>
      <c r="N102" s="26">
        <f t="shared" si="57"/>
        <v>4169</v>
      </c>
      <c r="O102" s="36">
        <v>4025</v>
      </c>
      <c r="P102" s="32">
        <v>144</v>
      </c>
      <c r="Q102" s="3"/>
    </row>
    <row r="103" spans="1:17" s="2" customFormat="1" ht="11.25" x14ac:dyDescent="0.25">
      <c r="A103" s="29" t="s">
        <v>104</v>
      </c>
      <c r="B103" s="26">
        <f t="shared" si="53"/>
        <v>0</v>
      </c>
      <c r="C103" s="35">
        <v>0</v>
      </c>
      <c r="D103" s="34">
        <v>0</v>
      </c>
      <c r="E103" s="23">
        <f t="shared" si="54"/>
        <v>0</v>
      </c>
      <c r="F103" s="35">
        <v>0</v>
      </c>
      <c r="G103" s="34">
        <v>0</v>
      </c>
      <c r="H103" s="23">
        <f t="shared" si="55"/>
        <v>13</v>
      </c>
      <c r="I103" s="35">
        <v>3</v>
      </c>
      <c r="J103" s="34">
        <v>10</v>
      </c>
      <c r="K103" s="26">
        <f t="shared" si="56"/>
        <v>23</v>
      </c>
      <c r="L103" s="35">
        <v>0</v>
      </c>
      <c r="M103" s="34">
        <v>23</v>
      </c>
      <c r="N103" s="26">
        <f t="shared" si="57"/>
        <v>0</v>
      </c>
      <c r="O103" s="36">
        <v>0</v>
      </c>
      <c r="P103" s="32">
        <v>0</v>
      </c>
      <c r="Q103" s="3"/>
    </row>
    <row r="104" spans="1:17" s="2" customFormat="1" ht="11.25" x14ac:dyDescent="0.25">
      <c r="A104" s="29" t="s">
        <v>105</v>
      </c>
      <c r="B104" s="23">
        <f t="shared" si="53"/>
        <v>2737</v>
      </c>
      <c r="C104" s="33">
        <v>1869</v>
      </c>
      <c r="D104" s="34">
        <v>868</v>
      </c>
      <c r="E104" s="23">
        <f t="shared" si="54"/>
        <v>5149</v>
      </c>
      <c r="F104" s="33">
        <v>3752</v>
      </c>
      <c r="G104" s="34">
        <v>1397</v>
      </c>
      <c r="H104" s="23">
        <f t="shared" si="55"/>
        <v>2989</v>
      </c>
      <c r="I104" s="33">
        <v>1801</v>
      </c>
      <c r="J104" s="34">
        <v>1188</v>
      </c>
      <c r="K104" s="26">
        <f t="shared" si="56"/>
        <v>5795</v>
      </c>
      <c r="L104" s="35">
        <v>3307</v>
      </c>
      <c r="M104" s="34">
        <v>2488</v>
      </c>
      <c r="N104" s="26">
        <f t="shared" si="57"/>
        <v>13350</v>
      </c>
      <c r="O104" s="36">
        <v>8673</v>
      </c>
      <c r="P104" s="32">
        <v>4677</v>
      </c>
      <c r="Q104" s="3"/>
    </row>
    <row r="105" spans="1:17" x14ac:dyDescent="0.25">
      <c r="A105" s="37" t="s">
        <v>106</v>
      </c>
      <c r="B105" s="23">
        <f t="shared" si="53"/>
        <v>0</v>
      </c>
      <c r="C105" s="33">
        <v>0</v>
      </c>
      <c r="D105" s="34">
        <v>0</v>
      </c>
      <c r="E105" s="23">
        <f t="shared" si="54"/>
        <v>0</v>
      </c>
      <c r="F105" s="33">
        <v>0</v>
      </c>
      <c r="G105" s="34">
        <v>0</v>
      </c>
      <c r="H105" s="23">
        <f t="shared" si="55"/>
        <v>0</v>
      </c>
      <c r="I105" s="33">
        <v>0</v>
      </c>
      <c r="J105" s="34">
        <v>0</v>
      </c>
      <c r="K105" s="26">
        <f t="shared" si="56"/>
        <v>0</v>
      </c>
      <c r="L105" s="35">
        <v>0</v>
      </c>
      <c r="M105" s="34">
        <v>0</v>
      </c>
      <c r="N105" s="26">
        <f t="shared" si="57"/>
        <v>0</v>
      </c>
      <c r="O105" s="36">
        <v>0</v>
      </c>
      <c r="P105" s="32">
        <v>0</v>
      </c>
    </row>
    <row r="106" spans="1:17" x14ac:dyDescent="0.25">
      <c r="A106" s="37" t="s">
        <v>107</v>
      </c>
      <c r="B106" s="23">
        <f t="shared" si="53"/>
        <v>0</v>
      </c>
      <c r="C106" s="33">
        <v>0</v>
      </c>
      <c r="D106" s="34">
        <v>0</v>
      </c>
      <c r="E106" s="23">
        <f t="shared" si="54"/>
        <v>0</v>
      </c>
      <c r="F106" s="33">
        <v>0</v>
      </c>
      <c r="G106" s="34">
        <v>0</v>
      </c>
      <c r="H106" s="23">
        <f t="shared" si="55"/>
        <v>0</v>
      </c>
      <c r="I106" s="33">
        <v>0</v>
      </c>
      <c r="J106" s="34">
        <v>0</v>
      </c>
      <c r="K106" s="26">
        <f t="shared" si="56"/>
        <v>0</v>
      </c>
      <c r="L106" s="35">
        <v>0</v>
      </c>
      <c r="M106" s="34">
        <v>0</v>
      </c>
      <c r="N106" s="26">
        <f t="shared" si="57"/>
        <v>0</v>
      </c>
      <c r="O106" s="36">
        <v>0</v>
      </c>
      <c r="P106" s="32">
        <v>0</v>
      </c>
    </row>
    <row r="107" spans="1:17" x14ac:dyDescent="0.25">
      <c r="A107" s="37" t="s">
        <v>108</v>
      </c>
      <c r="B107" s="23">
        <f t="shared" si="53"/>
        <v>4728</v>
      </c>
      <c r="C107" s="33">
        <v>3341</v>
      </c>
      <c r="D107" s="34">
        <v>1387</v>
      </c>
      <c r="E107" s="23">
        <f t="shared" si="54"/>
        <v>7725</v>
      </c>
      <c r="F107" s="33">
        <v>5752</v>
      </c>
      <c r="G107" s="34">
        <v>1973</v>
      </c>
      <c r="H107" s="23">
        <f t="shared" si="55"/>
        <v>8188</v>
      </c>
      <c r="I107" s="33">
        <v>5884</v>
      </c>
      <c r="J107" s="34">
        <v>2304</v>
      </c>
      <c r="K107" s="26">
        <f t="shared" si="56"/>
        <v>8222</v>
      </c>
      <c r="L107" s="35">
        <v>5821</v>
      </c>
      <c r="M107" s="34">
        <v>2401</v>
      </c>
      <c r="N107" s="26">
        <f t="shared" si="57"/>
        <v>11495</v>
      </c>
      <c r="O107" s="36">
        <v>6995</v>
      </c>
      <c r="P107" s="32">
        <v>4500</v>
      </c>
    </row>
    <row r="108" spans="1:17" ht="11.25" x14ac:dyDescent="0.25">
      <c r="A108" s="29" t="s">
        <v>109</v>
      </c>
      <c r="B108" s="30" t="s">
        <v>9</v>
      </c>
      <c r="C108" s="31" t="s">
        <v>9</v>
      </c>
      <c r="D108" s="32" t="s">
        <v>9</v>
      </c>
      <c r="E108" s="30" t="s">
        <v>9</v>
      </c>
      <c r="F108" s="31" t="s">
        <v>9</v>
      </c>
      <c r="G108" s="32" t="s">
        <v>9</v>
      </c>
      <c r="H108" s="30" t="s">
        <v>9</v>
      </c>
      <c r="I108" s="31" t="s">
        <v>9</v>
      </c>
      <c r="J108" s="32" t="s">
        <v>9</v>
      </c>
      <c r="K108" s="30" t="s">
        <v>9</v>
      </c>
      <c r="L108" s="31" t="s">
        <v>9</v>
      </c>
      <c r="M108" s="32" t="s">
        <v>9</v>
      </c>
      <c r="N108" s="26">
        <f t="shared" si="57"/>
        <v>0</v>
      </c>
      <c r="O108" s="36">
        <v>0</v>
      </c>
      <c r="P108" s="32">
        <v>0</v>
      </c>
    </row>
    <row r="109" spans="1:17" ht="11.25" x14ac:dyDescent="0.25">
      <c r="A109" s="29" t="s">
        <v>110</v>
      </c>
      <c r="B109" s="30" t="s">
        <v>9</v>
      </c>
      <c r="C109" s="31" t="s">
        <v>9</v>
      </c>
      <c r="D109" s="32" t="s">
        <v>9</v>
      </c>
      <c r="E109" s="30" t="s">
        <v>9</v>
      </c>
      <c r="F109" s="31" t="s">
        <v>9</v>
      </c>
      <c r="G109" s="32" t="s">
        <v>9</v>
      </c>
      <c r="H109" s="30" t="s">
        <v>9</v>
      </c>
      <c r="I109" s="31" t="s">
        <v>9</v>
      </c>
      <c r="J109" s="32" t="s">
        <v>9</v>
      </c>
      <c r="K109" s="30" t="s">
        <v>9</v>
      </c>
      <c r="L109" s="31" t="s">
        <v>9</v>
      </c>
      <c r="M109" s="32" t="s">
        <v>9</v>
      </c>
      <c r="N109" s="26">
        <f t="shared" si="57"/>
        <v>12985</v>
      </c>
      <c r="O109" s="36">
        <v>9897</v>
      </c>
      <c r="P109" s="32">
        <v>3088</v>
      </c>
    </row>
    <row r="110" spans="1:17" x14ac:dyDescent="0.25">
      <c r="A110" s="37" t="s">
        <v>111</v>
      </c>
      <c r="B110" s="23">
        <f t="shared" ref="B110:B121" si="58">SUM(C110:D110)</f>
        <v>23999</v>
      </c>
      <c r="C110" s="33">
        <v>17972</v>
      </c>
      <c r="D110" s="34">
        <v>6027</v>
      </c>
      <c r="E110" s="23">
        <f t="shared" ref="E110:E121" si="59">SUM(F110:G110)</f>
        <v>37357</v>
      </c>
      <c r="F110" s="33">
        <v>27790</v>
      </c>
      <c r="G110" s="34">
        <v>9567</v>
      </c>
      <c r="H110" s="23">
        <f t="shared" ref="H110:H121" si="60">SUM(I110:J110)</f>
        <v>50215</v>
      </c>
      <c r="I110" s="33">
        <v>38580</v>
      </c>
      <c r="J110" s="34">
        <v>11635</v>
      </c>
      <c r="K110" s="26">
        <f t="shared" ref="K110:K121" si="61">SUM(L110:M110)</f>
        <v>42859</v>
      </c>
      <c r="L110" s="35">
        <v>32695</v>
      </c>
      <c r="M110" s="34">
        <v>10164</v>
      </c>
      <c r="N110" s="26">
        <f t="shared" si="57"/>
        <v>58157</v>
      </c>
      <c r="O110" s="36">
        <v>42590</v>
      </c>
      <c r="P110" s="32">
        <v>15567</v>
      </c>
    </row>
    <row r="111" spans="1:17" x14ac:dyDescent="0.25">
      <c r="A111" s="37" t="s">
        <v>112</v>
      </c>
      <c r="B111" s="23">
        <f t="shared" si="58"/>
        <v>26227</v>
      </c>
      <c r="C111" s="33">
        <v>24377</v>
      </c>
      <c r="D111" s="34">
        <v>1850</v>
      </c>
      <c r="E111" s="23">
        <f t="shared" si="59"/>
        <v>21670</v>
      </c>
      <c r="F111" s="33">
        <v>19505</v>
      </c>
      <c r="G111" s="34">
        <v>2165</v>
      </c>
      <c r="H111" s="23">
        <f t="shared" si="60"/>
        <v>21347</v>
      </c>
      <c r="I111" s="33">
        <v>18491</v>
      </c>
      <c r="J111" s="34">
        <v>2856</v>
      </c>
      <c r="K111" s="26">
        <f t="shared" si="61"/>
        <v>23404</v>
      </c>
      <c r="L111" s="35">
        <v>20353</v>
      </c>
      <c r="M111" s="34">
        <v>3051</v>
      </c>
      <c r="N111" s="26">
        <f t="shared" si="57"/>
        <v>26331</v>
      </c>
      <c r="O111" s="36">
        <v>22909</v>
      </c>
      <c r="P111" s="32">
        <v>3422</v>
      </c>
    </row>
    <row r="112" spans="1:17" x14ac:dyDescent="0.25">
      <c r="A112" s="37" t="s">
        <v>113</v>
      </c>
      <c r="B112" s="23">
        <f t="shared" si="58"/>
        <v>0</v>
      </c>
      <c r="C112" s="33">
        <v>0</v>
      </c>
      <c r="D112" s="34">
        <v>0</v>
      </c>
      <c r="E112" s="23">
        <f t="shared" si="59"/>
        <v>0</v>
      </c>
      <c r="F112" s="33">
        <v>0</v>
      </c>
      <c r="G112" s="34">
        <v>0</v>
      </c>
      <c r="H112" s="23">
        <f t="shared" si="60"/>
        <v>0</v>
      </c>
      <c r="I112" s="33">
        <v>0</v>
      </c>
      <c r="J112" s="34">
        <v>0</v>
      </c>
      <c r="K112" s="26">
        <f t="shared" si="61"/>
        <v>0</v>
      </c>
      <c r="L112" s="35">
        <v>0</v>
      </c>
      <c r="M112" s="34">
        <v>0</v>
      </c>
      <c r="N112" s="26">
        <f t="shared" si="57"/>
        <v>0</v>
      </c>
      <c r="O112" s="36">
        <v>0</v>
      </c>
      <c r="P112" s="32">
        <v>0</v>
      </c>
    </row>
    <row r="113" spans="1:17" x14ac:dyDescent="0.25">
      <c r="A113" s="37" t="s">
        <v>114</v>
      </c>
      <c r="B113" s="23">
        <f t="shared" si="58"/>
        <v>0</v>
      </c>
      <c r="C113" s="33">
        <v>0</v>
      </c>
      <c r="D113" s="34">
        <v>0</v>
      </c>
      <c r="E113" s="23">
        <f t="shared" si="59"/>
        <v>0</v>
      </c>
      <c r="F113" s="33">
        <v>0</v>
      </c>
      <c r="G113" s="34">
        <v>0</v>
      </c>
      <c r="H113" s="23">
        <f t="shared" si="60"/>
        <v>0</v>
      </c>
      <c r="I113" s="33">
        <v>0</v>
      </c>
      <c r="J113" s="34">
        <v>0</v>
      </c>
      <c r="K113" s="26">
        <f t="shared" si="61"/>
        <v>0</v>
      </c>
      <c r="L113" s="35">
        <v>0</v>
      </c>
      <c r="M113" s="34">
        <v>0</v>
      </c>
      <c r="N113" s="26">
        <f t="shared" si="57"/>
        <v>0</v>
      </c>
      <c r="O113" s="36">
        <v>0</v>
      </c>
      <c r="P113" s="32">
        <v>0</v>
      </c>
    </row>
    <row r="114" spans="1:17" x14ac:dyDescent="0.25">
      <c r="A114" s="37" t="s">
        <v>115</v>
      </c>
      <c r="B114" s="23">
        <f t="shared" si="58"/>
        <v>0</v>
      </c>
      <c r="C114" s="33">
        <v>0</v>
      </c>
      <c r="D114" s="34">
        <v>0</v>
      </c>
      <c r="E114" s="23">
        <f t="shared" si="59"/>
        <v>0</v>
      </c>
      <c r="F114" s="33">
        <v>0</v>
      </c>
      <c r="G114" s="34">
        <v>0</v>
      </c>
      <c r="H114" s="23">
        <f t="shared" si="60"/>
        <v>0</v>
      </c>
      <c r="I114" s="33">
        <v>0</v>
      </c>
      <c r="J114" s="34">
        <v>0</v>
      </c>
      <c r="K114" s="26">
        <f t="shared" si="61"/>
        <v>0</v>
      </c>
      <c r="L114" s="35">
        <v>0</v>
      </c>
      <c r="M114" s="34">
        <v>0</v>
      </c>
      <c r="N114" s="26">
        <f t="shared" si="57"/>
        <v>0</v>
      </c>
      <c r="O114" s="36">
        <v>0</v>
      </c>
      <c r="P114" s="32">
        <v>0</v>
      </c>
    </row>
    <row r="115" spans="1:17" x14ac:dyDescent="0.25">
      <c r="A115" s="37" t="s">
        <v>116</v>
      </c>
      <c r="B115" s="23">
        <f t="shared" si="58"/>
        <v>0</v>
      </c>
      <c r="C115" s="33">
        <v>0</v>
      </c>
      <c r="D115" s="34">
        <v>0</v>
      </c>
      <c r="E115" s="23">
        <f t="shared" si="59"/>
        <v>0</v>
      </c>
      <c r="F115" s="33">
        <v>0</v>
      </c>
      <c r="G115" s="34">
        <v>0</v>
      </c>
      <c r="H115" s="23">
        <f t="shared" si="60"/>
        <v>0</v>
      </c>
      <c r="I115" s="33">
        <v>0</v>
      </c>
      <c r="J115" s="34">
        <v>0</v>
      </c>
      <c r="K115" s="26">
        <f t="shared" si="61"/>
        <v>0</v>
      </c>
      <c r="L115" s="35">
        <v>0</v>
      </c>
      <c r="M115" s="34">
        <v>0</v>
      </c>
      <c r="N115" s="26">
        <f t="shared" si="57"/>
        <v>0</v>
      </c>
      <c r="O115" s="36">
        <v>0</v>
      </c>
      <c r="P115" s="32">
        <v>0</v>
      </c>
    </row>
    <row r="116" spans="1:17" x14ac:dyDescent="0.25">
      <c r="A116" s="37" t="s">
        <v>117</v>
      </c>
      <c r="B116" s="23">
        <f t="shared" si="58"/>
        <v>0</v>
      </c>
      <c r="C116" s="33">
        <v>0</v>
      </c>
      <c r="D116" s="34">
        <v>0</v>
      </c>
      <c r="E116" s="23">
        <f t="shared" si="59"/>
        <v>0</v>
      </c>
      <c r="F116" s="33">
        <v>0</v>
      </c>
      <c r="G116" s="34">
        <v>0</v>
      </c>
      <c r="H116" s="23">
        <f t="shared" si="60"/>
        <v>0</v>
      </c>
      <c r="I116" s="33">
        <v>0</v>
      </c>
      <c r="J116" s="34">
        <v>0</v>
      </c>
      <c r="K116" s="26">
        <f t="shared" si="61"/>
        <v>0</v>
      </c>
      <c r="L116" s="35">
        <v>0</v>
      </c>
      <c r="M116" s="34">
        <v>0</v>
      </c>
      <c r="N116" s="26">
        <f t="shared" si="57"/>
        <v>0</v>
      </c>
      <c r="O116" s="36">
        <v>0</v>
      </c>
      <c r="P116" s="32">
        <v>0</v>
      </c>
    </row>
    <row r="117" spans="1:17" ht="11.25" x14ac:dyDescent="0.25">
      <c r="A117" s="29" t="s">
        <v>118</v>
      </c>
      <c r="B117" s="23">
        <f t="shared" si="58"/>
        <v>3053</v>
      </c>
      <c r="C117" s="33">
        <v>2475</v>
      </c>
      <c r="D117" s="34">
        <v>578</v>
      </c>
      <c r="E117" s="23">
        <f t="shared" si="59"/>
        <v>3615</v>
      </c>
      <c r="F117" s="33">
        <v>2827</v>
      </c>
      <c r="G117" s="34">
        <v>788</v>
      </c>
      <c r="H117" s="23">
        <f t="shared" si="60"/>
        <v>6097</v>
      </c>
      <c r="I117" s="33">
        <v>4955</v>
      </c>
      <c r="J117" s="34">
        <v>1142</v>
      </c>
      <c r="K117" s="26">
        <f t="shared" si="61"/>
        <v>6820</v>
      </c>
      <c r="L117" s="35">
        <v>5539</v>
      </c>
      <c r="M117" s="34">
        <v>1281</v>
      </c>
      <c r="N117" s="38" t="s">
        <v>9</v>
      </c>
      <c r="O117" s="36" t="s">
        <v>9</v>
      </c>
      <c r="P117" s="32" t="s">
        <v>9</v>
      </c>
    </row>
    <row r="118" spans="1:17" ht="11.25" x14ac:dyDescent="0.25">
      <c r="A118" s="29" t="s">
        <v>119</v>
      </c>
      <c r="B118" s="23">
        <f t="shared" si="58"/>
        <v>2098</v>
      </c>
      <c r="C118" s="33">
        <v>1650</v>
      </c>
      <c r="D118" s="34">
        <v>448</v>
      </c>
      <c r="E118" s="23">
        <f t="shared" si="59"/>
        <v>2560</v>
      </c>
      <c r="F118" s="33">
        <v>2106</v>
      </c>
      <c r="G118" s="34">
        <v>454</v>
      </c>
      <c r="H118" s="23">
        <f t="shared" si="60"/>
        <v>3515</v>
      </c>
      <c r="I118" s="33">
        <v>2673</v>
      </c>
      <c r="J118" s="34">
        <v>842</v>
      </c>
      <c r="K118" s="26">
        <f t="shared" si="61"/>
        <v>4953</v>
      </c>
      <c r="L118" s="35">
        <v>3810</v>
      </c>
      <c r="M118" s="34">
        <v>1143</v>
      </c>
      <c r="N118" s="38" t="s">
        <v>9</v>
      </c>
      <c r="O118" s="36" t="s">
        <v>9</v>
      </c>
      <c r="P118" s="32" t="s">
        <v>9</v>
      </c>
    </row>
    <row r="119" spans="1:17" ht="11.25" x14ac:dyDescent="0.25">
      <c r="A119" s="29" t="s">
        <v>120</v>
      </c>
      <c r="B119" s="23">
        <f t="shared" si="58"/>
        <v>0</v>
      </c>
      <c r="C119" s="33">
        <v>0</v>
      </c>
      <c r="D119" s="34">
        <v>0</v>
      </c>
      <c r="E119" s="23">
        <f t="shared" si="59"/>
        <v>0</v>
      </c>
      <c r="F119" s="33">
        <v>0</v>
      </c>
      <c r="G119" s="34">
        <v>0</v>
      </c>
      <c r="H119" s="23">
        <f t="shared" si="60"/>
        <v>0</v>
      </c>
      <c r="I119" s="33">
        <v>0</v>
      </c>
      <c r="J119" s="34">
        <v>0</v>
      </c>
      <c r="K119" s="26">
        <f t="shared" si="61"/>
        <v>0</v>
      </c>
      <c r="L119" s="35">
        <v>0</v>
      </c>
      <c r="M119" s="34">
        <v>0</v>
      </c>
      <c r="N119" s="26">
        <f>SUM(O119:P119)</f>
        <v>0</v>
      </c>
      <c r="O119" s="36">
        <v>0</v>
      </c>
      <c r="P119" s="32">
        <v>0</v>
      </c>
    </row>
    <row r="120" spans="1:17" x14ac:dyDescent="0.25">
      <c r="A120" s="37" t="s">
        <v>121</v>
      </c>
      <c r="B120" s="23">
        <f t="shared" si="58"/>
        <v>7716</v>
      </c>
      <c r="C120" s="33">
        <v>2360</v>
      </c>
      <c r="D120" s="34">
        <v>5356</v>
      </c>
      <c r="E120" s="23">
        <f t="shared" si="59"/>
        <v>11686</v>
      </c>
      <c r="F120" s="33">
        <v>2814</v>
      </c>
      <c r="G120" s="34">
        <v>8872</v>
      </c>
      <c r="H120" s="23">
        <f t="shared" si="60"/>
        <v>13861</v>
      </c>
      <c r="I120" s="33">
        <v>4895</v>
      </c>
      <c r="J120" s="34">
        <v>8966</v>
      </c>
      <c r="K120" s="26">
        <f t="shared" si="61"/>
        <v>14347</v>
      </c>
      <c r="L120" s="35">
        <v>8427</v>
      </c>
      <c r="M120" s="34">
        <v>5920</v>
      </c>
      <c r="N120" s="26">
        <f>SUM(O120:P120)</f>
        <v>20069</v>
      </c>
      <c r="O120" s="36">
        <v>9168</v>
      </c>
      <c r="P120" s="32">
        <v>10901</v>
      </c>
    </row>
    <row r="121" spans="1:17" x14ac:dyDescent="0.25">
      <c r="A121" s="37" t="s">
        <v>122</v>
      </c>
      <c r="B121" s="23">
        <f t="shared" si="58"/>
        <v>0</v>
      </c>
      <c r="C121" s="33">
        <v>0</v>
      </c>
      <c r="D121" s="34">
        <v>0</v>
      </c>
      <c r="E121" s="23">
        <f t="shared" si="59"/>
        <v>71</v>
      </c>
      <c r="F121" s="33">
        <v>71</v>
      </c>
      <c r="G121" s="34">
        <v>0</v>
      </c>
      <c r="H121" s="23">
        <f t="shared" si="60"/>
        <v>180</v>
      </c>
      <c r="I121" s="33">
        <v>166</v>
      </c>
      <c r="J121" s="34">
        <v>14</v>
      </c>
      <c r="K121" s="26">
        <f t="shared" si="61"/>
        <v>411</v>
      </c>
      <c r="L121" s="35">
        <v>409</v>
      </c>
      <c r="M121" s="34">
        <v>2</v>
      </c>
      <c r="N121" s="26">
        <f>SUM(O121:P121)</f>
        <v>225</v>
      </c>
      <c r="O121" s="36">
        <v>213</v>
      </c>
      <c r="P121" s="32">
        <v>12</v>
      </c>
    </row>
    <row r="122" spans="1:17" s="2" customFormat="1" ht="12.75" customHeight="1" x14ac:dyDescent="0.25">
      <c r="A122" s="27" t="s">
        <v>123</v>
      </c>
      <c r="B122" s="23">
        <f>SUM(B123:B137)</f>
        <v>409541</v>
      </c>
      <c r="C122" s="23">
        <f>SUM(C123:C137)</f>
        <v>208517</v>
      </c>
      <c r="D122" s="28">
        <f>SUM(D123:D137)</f>
        <v>201024</v>
      </c>
      <c r="E122" s="23">
        <f>SUM(E123:E137)</f>
        <v>495030</v>
      </c>
      <c r="F122" s="23">
        <f t="shared" ref="F122" si="62">SUM(F123:F137)</f>
        <v>268803</v>
      </c>
      <c r="G122" s="28">
        <f>SUM(G123:G137)</f>
        <v>226227</v>
      </c>
      <c r="H122" s="23">
        <f>SUM(H123:H137)</f>
        <v>501775</v>
      </c>
      <c r="I122" s="23">
        <f t="shared" ref="I122:P122" si="63">SUM(I123:I137)</f>
        <v>264447</v>
      </c>
      <c r="J122" s="28">
        <f t="shared" si="63"/>
        <v>237328</v>
      </c>
      <c r="K122" s="26">
        <f t="shared" si="63"/>
        <v>544523</v>
      </c>
      <c r="L122" s="26">
        <f t="shared" si="63"/>
        <v>280755</v>
      </c>
      <c r="M122" s="28">
        <f t="shared" si="63"/>
        <v>263768</v>
      </c>
      <c r="N122" s="26">
        <f t="shared" si="63"/>
        <v>559528</v>
      </c>
      <c r="O122" s="26">
        <f t="shared" si="63"/>
        <v>272350</v>
      </c>
      <c r="P122" s="28">
        <f t="shared" si="63"/>
        <v>287178</v>
      </c>
      <c r="Q122" s="3"/>
    </row>
    <row r="123" spans="1:17" s="2" customFormat="1" x14ac:dyDescent="0.25">
      <c r="A123" s="37" t="s">
        <v>124</v>
      </c>
      <c r="B123" s="23">
        <f>SUM(C123:D123)</f>
        <v>110833</v>
      </c>
      <c r="C123" s="33">
        <v>77585</v>
      </c>
      <c r="D123" s="34">
        <v>33248</v>
      </c>
      <c r="E123" s="23">
        <f>SUM(F123:G123)</f>
        <v>139658</v>
      </c>
      <c r="F123" s="33">
        <v>102288</v>
      </c>
      <c r="G123" s="34">
        <v>37370</v>
      </c>
      <c r="H123" s="23">
        <f>SUM(I123:J123)</f>
        <v>139555</v>
      </c>
      <c r="I123" s="33">
        <v>100751</v>
      </c>
      <c r="J123" s="34">
        <v>38804</v>
      </c>
      <c r="K123" s="26">
        <f>SUM(L123:M123)</f>
        <v>135719</v>
      </c>
      <c r="L123" s="35">
        <v>95538</v>
      </c>
      <c r="M123" s="34">
        <v>40181</v>
      </c>
      <c r="N123" s="26">
        <f t="shared" ref="N123:N137" si="64">SUM(O123:P123)</f>
        <v>145602</v>
      </c>
      <c r="O123" s="36">
        <v>100465</v>
      </c>
      <c r="P123" s="32">
        <v>45137</v>
      </c>
      <c r="Q123" s="3"/>
    </row>
    <row r="124" spans="1:17" s="2" customFormat="1" x14ac:dyDescent="0.25">
      <c r="A124" s="37" t="s">
        <v>125</v>
      </c>
      <c r="B124" s="23">
        <f>SUM(C124:D124)</f>
        <v>0</v>
      </c>
      <c r="C124" s="33">
        <v>0</v>
      </c>
      <c r="D124" s="34">
        <v>0</v>
      </c>
      <c r="E124" s="23">
        <f>SUM(F124:G124)</f>
        <v>0</v>
      </c>
      <c r="F124" s="33">
        <v>0</v>
      </c>
      <c r="G124" s="34">
        <v>0</v>
      </c>
      <c r="H124" s="23">
        <f>SUM(I124:J124)</f>
        <v>0</v>
      </c>
      <c r="I124" s="33">
        <v>0</v>
      </c>
      <c r="J124" s="34">
        <v>0</v>
      </c>
      <c r="K124" s="26">
        <f>SUM(L124:M124)</f>
        <v>0</v>
      </c>
      <c r="L124" s="35">
        <v>0</v>
      </c>
      <c r="M124" s="34">
        <v>0</v>
      </c>
      <c r="N124" s="26">
        <f t="shared" si="64"/>
        <v>0</v>
      </c>
      <c r="O124" s="36">
        <v>0</v>
      </c>
      <c r="P124" s="32">
        <v>0</v>
      </c>
      <c r="Q124" s="3"/>
    </row>
    <row r="125" spans="1:17" s="2" customFormat="1" ht="11.25" x14ac:dyDescent="0.25">
      <c r="A125" s="37" t="s">
        <v>126</v>
      </c>
      <c r="B125" s="30" t="s">
        <v>9</v>
      </c>
      <c r="C125" s="31" t="s">
        <v>9</v>
      </c>
      <c r="D125" s="32" t="s">
        <v>9</v>
      </c>
      <c r="E125" s="30" t="s">
        <v>9</v>
      </c>
      <c r="F125" s="31" t="s">
        <v>9</v>
      </c>
      <c r="G125" s="32" t="s">
        <v>9</v>
      </c>
      <c r="H125" s="30" t="s">
        <v>9</v>
      </c>
      <c r="I125" s="31" t="s">
        <v>9</v>
      </c>
      <c r="J125" s="32" t="s">
        <v>9</v>
      </c>
      <c r="K125" s="30" t="s">
        <v>9</v>
      </c>
      <c r="L125" s="31" t="s">
        <v>9</v>
      </c>
      <c r="M125" s="32" t="s">
        <v>9</v>
      </c>
      <c r="N125" s="26">
        <f t="shared" si="64"/>
        <v>0</v>
      </c>
      <c r="O125" s="36">
        <v>0</v>
      </c>
      <c r="P125" s="32">
        <v>0</v>
      </c>
      <c r="Q125" s="3"/>
    </row>
    <row r="126" spans="1:17" s="2" customFormat="1" x14ac:dyDescent="0.25">
      <c r="A126" s="37" t="s">
        <v>127</v>
      </c>
      <c r="B126" s="23">
        <f>SUM(C126:D126)</f>
        <v>31291</v>
      </c>
      <c r="C126" s="33">
        <v>9505</v>
      </c>
      <c r="D126" s="34">
        <v>21786</v>
      </c>
      <c r="E126" s="23">
        <f>SUM(F126:G126)</f>
        <v>32281</v>
      </c>
      <c r="F126" s="33">
        <v>7979</v>
      </c>
      <c r="G126" s="34">
        <v>24302</v>
      </c>
      <c r="H126" s="23">
        <f>SUM(I126:J126)</f>
        <v>25749</v>
      </c>
      <c r="I126" s="33">
        <v>4634</v>
      </c>
      <c r="J126" s="34">
        <v>21115</v>
      </c>
      <c r="K126" s="26">
        <f>SUM(L126:M126)</f>
        <v>44106</v>
      </c>
      <c r="L126" s="35">
        <v>12608</v>
      </c>
      <c r="M126" s="34">
        <v>31498</v>
      </c>
      <c r="N126" s="26">
        <f t="shared" si="64"/>
        <v>34088</v>
      </c>
      <c r="O126" s="36">
        <v>6966</v>
      </c>
      <c r="P126" s="32">
        <v>27122</v>
      </c>
      <c r="Q126" s="3"/>
    </row>
    <row r="127" spans="1:17" s="2" customFormat="1" x14ac:dyDescent="0.25">
      <c r="A127" s="37" t="s">
        <v>128</v>
      </c>
      <c r="B127" s="23">
        <f>SUM(C127:D127)</f>
        <v>0</v>
      </c>
      <c r="C127" s="33">
        <v>0</v>
      </c>
      <c r="D127" s="34">
        <v>0</v>
      </c>
      <c r="E127" s="23">
        <f>SUM(F127:G127)</f>
        <v>0</v>
      </c>
      <c r="F127" s="33">
        <v>0</v>
      </c>
      <c r="G127" s="34">
        <v>0</v>
      </c>
      <c r="H127" s="23">
        <f>SUM(I127:J127)</f>
        <v>0</v>
      </c>
      <c r="I127" s="33">
        <v>0</v>
      </c>
      <c r="J127" s="34">
        <v>0</v>
      </c>
      <c r="K127" s="26">
        <f>SUM(L127:M127)</f>
        <v>0</v>
      </c>
      <c r="L127" s="35">
        <v>0</v>
      </c>
      <c r="M127" s="34">
        <v>0</v>
      </c>
      <c r="N127" s="26">
        <f t="shared" si="64"/>
        <v>0</v>
      </c>
      <c r="O127" s="36">
        <v>0</v>
      </c>
      <c r="P127" s="32">
        <v>0</v>
      </c>
      <c r="Q127" s="3"/>
    </row>
    <row r="128" spans="1:17" ht="11.25" x14ac:dyDescent="0.25">
      <c r="A128" s="37" t="s">
        <v>104</v>
      </c>
      <c r="B128" s="23">
        <f>SUM(C128:D128)</f>
        <v>29577</v>
      </c>
      <c r="C128" s="33">
        <v>16631</v>
      </c>
      <c r="D128" s="34">
        <v>12946</v>
      </c>
      <c r="E128" s="23">
        <f>SUM(F128:G128)</f>
        <v>36003</v>
      </c>
      <c r="F128" s="33">
        <v>20663</v>
      </c>
      <c r="G128" s="34">
        <v>15340</v>
      </c>
      <c r="H128" s="23">
        <f>SUM(I128:J128)</f>
        <v>35441</v>
      </c>
      <c r="I128" s="33">
        <v>19274</v>
      </c>
      <c r="J128" s="34">
        <v>16167</v>
      </c>
      <c r="K128" s="26">
        <f>SUM(L128:M128)</f>
        <v>39575</v>
      </c>
      <c r="L128" s="35">
        <v>22658</v>
      </c>
      <c r="M128" s="34">
        <v>16917</v>
      </c>
      <c r="N128" s="26">
        <f t="shared" si="64"/>
        <v>38976</v>
      </c>
      <c r="O128" s="36">
        <v>18792</v>
      </c>
      <c r="P128" s="32">
        <v>20184</v>
      </c>
    </row>
    <row r="129" spans="1:16" x14ac:dyDescent="0.25">
      <c r="A129" s="37" t="s">
        <v>129</v>
      </c>
      <c r="B129" s="23">
        <f>SUM(C129:D129)</f>
        <v>8333</v>
      </c>
      <c r="C129" s="33">
        <v>1778</v>
      </c>
      <c r="D129" s="34">
        <v>6555</v>
      </c>
      <c r="E129" s="23">
        <f>SUM(F129:G129)</f>
        <v>10407</v>
      </c>
      <c r="F129" s="33">
        <v>2787</v>
      </c>
      <c r="G129" s="34">
        <v>7620</v>
      </c>
      <c r="H129" s="23">
        <f>SUM(I129:J129)</f>
        <v>5012</v>
      </c>
      <c r="I129" s="33">
        <v>334</v>
      </c>
      <c r="J129" s="34">
        <v>4678</v>
      </c>
      <c r="K129" s="26">
        <f>SUM(L129:M129)</f>
        <v>0</v>
      </c>
      <c r="L129" s="35">
        <v>0</v>
      </c>
      <c r="M129" s="34">
        <v>0</v>
      </c>
      <c r="N129" s="26">
        <f t="shared" si="64"/>
        <v>1568</v>
      </c>
      <c r="O129" s="36">
        <v>98</v>
      </c>
      <c r="P129" s="32">
        <v>1470</v>
      </c>
    </row>
    <row r="130" spans="1:16" ht="11.25" x14ac:dyDescent="0.25">
      <c r="A130" s="29" t="s">
        <v>130</v>
      </c>
      <c r="B130" s="30" t="s">
        <v>9</v>
      </c>
      <c r="C130" s="31" t="s">
        <v>9</v>
      </c>
      <c r="D130" s="32" t="s">
        <v>9</v>
      </c>
      <c r="E130" s="30" t="s">
        <v>9</v>
      </c>
      <c r="F130" s="31" t="s">
        <v>9</v>
      </c>
      <c r="G130" s="32" t="s">
        <v>9</v>
      </c>
      <c r="H130" s="30" t="s">
        <v>9</v>
      </c>
      <c r="I130" s="31" t="s">
        <v>9</v>
      </c>
      <c r="J130" s="32" t="s">
        <v>9</v>
      </c>
      <c r="K130" s="30" t="s">
        <v>9</v>
      </c>
      <c r="L130" s="31" t="s">
        <v>9</v>
      </c>
      <c r="M130" s="32" t="s">
        <v>9</v>
      </c>
      <c r="N130" s="26">
        <f t="shared" si="64"/>
        <v>1761</v>
      </c>
      <c r="O130" s="36">
        <v>793</v>
      </c>
      <c r="P130" s="32">
        <v>968</v>
      </c>
    </row>
    <row r="131" spans="1:16" x14ac:dyDescent="0.25">
      <c r="A131" s="37" t="s">
        <v>131</v>
      </c>
      <c r="B131" s="23">
        <f>SUM(C131:D131)</f>
        <v>2269</v>
      </c>
      <c r="C131" s="33">
        <v>1333</v>
      </c>
      <c r="D131" s="34">
        <v>936</v>
      </c>
      <c r="E131" s="23">
        <f>SUM(F131:G131)</f>
        <v>2537</v>
      </c>
      <c r="F131" s="33">
        <v>1486</v>
      </c>
      <c r="G131" s="34">
        <v>1051</v>
      </c>
      <c r="H131" s="23">
        <f>SUM(I131:J131)</f>
        <v>3150</v>
      </c>
      <c r="I131" s="33">
        <v>1956</v>
      </c>
      <c r="J131" s="34">
        <v>1194</v>
      </c>
      <c r="K131" s="26">
        <f>SUM(L131:M131)</f>
        <v>2535</v>
      </c>
      <c r="L131" s="35">
        <v>1525</v>
      </c>
      <c r="M131" s="34">
        <v>1010</v>
      </c>
      <c r="N131" s="26">
        <f t="shared" si="64"/>
        <v>3835</v>
      </c>
      <c r="O131" s="36">
        <v>2286</v>
      </c>
      <c r="P131" s="32">
        <v>1549</v>
      </c>
    </row>
    <row r="132" spans="1:16" x14ac:dyDescent="0.25">
      <c r="A132" s="37" t="s">
        <v>132</v>
      </c>
      <c r="B132" s="23">
        <f>SUM(C132:D132)</f>
        <v>211886</v>
      </c>
      <c r="C132" s="33">
        <v>89013</v>
      </c>
      <c r="D132" s="34">
        <v>122873</v>
      </c>
      <c r="E132" s="23">
        <f>SUM(F132:G132)</f>
        <v>252447</v>
      </c>
      <c r="F132" s="33">
        <v>115522</v>
      </c>
      <c r="G132" s="34">
        <v>136925</v>
      </c>
      <c r="H132" s="23">
        <f>SUM(I132:J132)</f>
        <v>264800</v>
      </c>
      <c r="I132" s="33">
        <v>113978</v>
      </c>
      <c r="J132" s="34">
        <v>150822</v>
      </c>
      <c r="K132" s="26">
        <f>SUM(L132:M132)</f>
        <v>289745</v>
      </c>
      <c r="L132" s="35">
        <v>120969</v>
      </c>
      <c r="M132" s="34">
        <v>168776</v>
      </c>
      <c r="N132" s="26">
        <f t="shared" si="64"/>
        <v>304947</v>
      </c>
      <c r="O132" s="36">
        <v>118118</v>
      </c>
      <c r="P132" s="32">
        <v>186829</v>
      </c>
    </row>
    <row r="133" spans="1:16" ht="11.25" x14ac:dyDescent="0.25">
      <c r="A133" s="29" t="s">
        <v>133</v>
      </c>
      <c r="B133" s="30" t="s">
        <v>9</v>
      </c>
      <c r="C133" s="31" t="s">
        <v>9</v>
      </c>
      <c r="D133" s="32" t="s">
        <v>9</v>
      </c>
      <c r="E133" s="30" t="s">
        <v>9</v>
      </c>
      <c r="F133" s="31" t="s">
        <v>9</v>
      </c>
      <c r="G133" s="32" t="s">
        <v>9</v>
      </c>
      <c r="H133" s="30" t="s">
        <v>9</v>
      </c>
      <c r="I133" s="31" t="s">
        <v>9</v>
      </c>
      <c r="J133" s="32" t="s">
        <v>9</v>
      </c>
      <c r="K133" s="30" t="s">
        <v>9</v>
      </c>
      <c r="L133" s="31" t="s">
        <v>9</v>
      </c>
      <c r="M133" s="32" t="s">
        <v>9</v>
      </c>
      <c r="N133" s="26">
        <f t="shared" si="64"/>
        <v>0</v>
      </c>
      <c r="O133" s="36">
        <v>0</v>
      </c>
      <c r="P133" s="32">
        <v>0</v>
      </c>
    </row>
    <row r="134" spans="1:16" ht="11.25" x14ac:dyDescent="0.25">
      <c r="A134" s="29" t="s">
        <v>134</v>
      </c>
      <c r="B134" s="23">
        <f>SUM(C134:D134)</f>
        <v>1270</v>
      </c>
      <c r="C134" s="33">
        <v>469</v>
      </c>
      <c r="D134" s="34">
        <v>801</v>
      </c>
      <c r="E134" s="23">
        <f>SUM(F134:G134)</f>
        <v>1742</v>
      </c>
      <c r="F134" s="33">
        <v>669</v>
      </c>
      <c r="G134" s="34">
        <v>1073</v>
      </c>
      <c r="H134" s="23">
        <f>SUM(I134:J134)</f>
        <v>2677</v>
      </c>
      <c r="I134" s="33">
        <v>1151</v>
      </c>
      <c r="J134" s="34">
        <v>1526</v>
      </c>
      <c r="K134" s="26">
        <f>SUM(L134:M134)</f>
        <v>2924</v>
      </c>
      <c r="L134" s="35">
        <v>1373</v>
      </c>
      <c r="M134" s="34">
        <v>1551</v>
      </c>
      <c r="N134" s="26">
        <f t="shared" si="64"/>
        <v>0</v>
      </c>
      <c r="O134" s="36">
        <v>0</v>
      </c>
      <c r="P134" s="32">
        <v>0</v>
      </c>
    </row>
    <row r="135" spans="1:16" ht="11.25" x14ac:dyDescent="0.25">
      <c r="A135" s="29" t="s">
        <v>135</v>
      </c>
      <c r="B135" s="30" t="s">
        <v>9</v>
      </c>
      <c r="C135" s="31" t="s">
        <v>9</v>
      </c>
      <c r="D135" s="32" t="s">
        <v>9</v>
      </c>
      <c r="E135" s="30" t="s">
        <v>9</v>
      </c>
      <c r="F135" s="31" t="s">
        <v>9</v>
      </c>
      <c r="G135" s="32" t="s">
        <v>9</v>
      </c>
      <c r="H135" s="30" t="s">
        <v>9</v>
      </c>
      <c r="I135" s="31" t="s">
        <v>9</v>
      </c>
      <c r="J135" s="32" t="s">
        <v>9</v>
      </c>
      <c r="K135" s="30" t="s">
        <v>9</v>
      </c>
      <c r="L135" s="31" t="s">
        <v>9</v>
      </c>
      <c r="M135" s="32" t="s">
        <v>9</v>
      </c>
      <c r="N135" s="26">
        <f t="shared" si="64"/>
        <v>0</v>
      </c>
      <c r="O135" s="36">
        <v>0</v>
      </c>
      <c r="P135" s="32">
        <v>0</v>
      </c>
    </row>
    <row r="136" spans="1:16" x14ac:dyDescent="0.25">
      <c r="A136" s="37" t="s">
        <v>136</v>
      </c>
      <c r="B136" s="23">
        <f>SUM(C136:D136)</f>
        <v>3481</v>
      </c>
      <c r="C136" s="33">
        <v>3304</v>
      </c>
      <c r="D136" s="34">
        <v>177</v>
      </c>
      <c r="E136" s="23">
        <f>SUM(F136:G136)</f>
        <v>3517</v>
      </c>
      <c r="F136" s="33">
        <v>3430</v>
      </c>
      <c r="G136" s="34">
        <v>87</v>
      </c>
      <c r="H136" s="23">
        <f>SUM(I136:J136)</f>
        <v>7724</v>
      </c>
      <c r="I136" s="33">
        <v>7411</v>
      </c>
      <c r="J136" s="34">
        <v>313</v>
      </c>
      <c r="K136" s="26">
        <f>SUM(L136:M136)</f>
        <v>8647</v>
      </c>
      <c r="L136" s="35">
        <v>8258</v>
      </c>
      <c r="M136" s="34">
        <v>389</v>
      </c>
      <c r="N136" s="26">
        <f t="shared" si="64"/>
        <v>8250</v>
      </c>
      <c r="O136" s="36">
        <v>7914</v>
      </c>
      <c r="P136" s="32">
        <v>336</v>
      </c>
    </row>
    <row r="137" spans="1:16" x14ac:dyDescent="0.25">
      <c r="A137" s="41" t="s">
        <v>137</v>
      </c>
      <c r="B137" s="42">
        <f>SUM(C137:D137)</f>
        <v>10601</v>
      </c>
      <c r="C137" s="43">
        <v>8899</v>
      </c>
      <c r="D137" s="44">
        <v>1702</v>
      </c>
      <c r="E137" s="42">
        <f>SUM(F137:G137)</f>
        <v>16438</v>
      </c>
      <c r="F137" s="43">
        <v>13979</v>
      </c>
      <c r="G137" s="44">
        <v>2459</v>
      </c>
      <c r="H137" s="42">
        <f>SUM(I137:J137)</f>
        <v>17667</v>
      </c>
      <c r="I137" s="43">
        <v>14958</v>
      </c>
      <c r="J137" s="44">
        <v>2709</v>
      </c>
      <c r="K137" s="42">
        <f>SUM(L137:M137)</f>
        <v>21272</v>
      </c>
      <c r="L137" s="43">
        <v>17826</v>
      </c>
      <c r="M137" s="44">
        <v>3446</v>
      </c>
      <c r="N137" s="42">
        <f t="shared" si="64"/>
        <v>20501</v>
      </c>
      <c r="O137" s="45">
        <v>16918</v>
      </c>
      <c r="P137" s="46">
        <v>3583</v>
      </c>
    </row>
    <row r="138" spans="1:16" x14ac:dyDescent="0.25">
      <c r="A138" s="47"/>
      <c r="B138" s="23"/>
      <c r="C138" s="33"/>
      <c r="D138" s="33"/>
      <c r="E138" s="23"/>
      <c r="F138" s="33"/>
      <c r="G138" s="33"/>
      <c r="H138" s="23"/>
      <c r="I138" s="33"/>
      <c r="J138" s="33"/>
      <c r="K138" s="26"/>
      <c r="L138" s="35"/>
      <c r="M138" s="35"/>
      <c r="N138" s="26"/>
      <c r="O138" s="36"/>
      <c r="P138" s="36"/>
    </row>
    <row r="139" spans="1:16" x14ac:dyDescent="0.25">
      <c r="A139" s="47" t="s">
        <v>138</v>
      </c>
      <c r="B139" s="23"/>
      <c r="C139" s="33"/>
      <c r="D139" s="33"/>
      <c r="E139" s="23"/>
      <c r="F139" s="33"/>
      <c r="G139" s="33"/>
      <c r="H139" s="23"/>
      <c r="I139" s="33"/>
      <c r="J139" s="33"/>
      <c r="K139" s="26"/>
      <c r="L139" s="35"/>
      <c r="M139" s="35"/>
      <c r="N139" s="26"/>
      <c r="O139" s="36"/>
      <c r="P139" s="36"/>
    </row>
    <row r="140" spans="1:16" x14ac:dyDescent="0.25">
      <c r="A140" s="3" t="s">
        <v>139</v>
      </c>
      <c r="B140" s="23"/>
      <c r="C140" s="33"/>
      <c r="D140" s="33"/>
      <c r="E140" s="23"/>
      <c r="F140" s="33"/>
      <c r="G140" s="33"/>
      <c r="H140" s="23"/>
      <c r="I140" s="33"/>
      <c r="J140" s="33"/>
      <c r="K140" s="26"/>
      <c r="L140" s="35"/>
      <c r="M140" s="35"/>
      <c r="N140" s="26"/>
      <c r="O140" s="36"/>
      <c r="P140" s="36"/>
    </row>
    <row r="141" spans="1:16" x14ac:dyDescent="0.25">
      <c r="A141" s="47" t="s">
        <v>140</v>
      </c>
      <c r="B141" s="23"/>
      <c r="C141" s="33"/>
      <c r="D141" s="33"/>
      <c r="E141" s="23"/>
      <c r="F141" s="33"/>
      <c r="G141" s="33"/>
      <c r="H141" s="23"/>
      <c r="I141" s="33"/>
      <c r="J141" s="33"/>
      <c r="K141" s="26"/>
      <c r="L141" s="35"/>
      <c r="M141" s="35"/>
      <c r="N141" s="26"/>
      <c r="O141" s="36"/>
      <c r="P141" s="36"/>
    </row>
    <row r="142" spans="1:16" x14ac:dyDescent="0.25">
      <c r="A142" s="47" t="s">
        <v>141</v>
      </c>
      <c r="B142" s="23"/>
      <c r="C142" s="33"/>
      <c r="D142" s="33"/>
      <c r="E142" s="23"/>
      <c r="F142" s="33"/>
      <c r="G142" s="33"/>
      <c r="H142" s="23"/>
      <c r="I142" s="33"/>
      <c r="J142" s="33"/>
      <c r="K142" s="26"/>
      <c r="L142" s="35"/>
      <c r="M142" s="35"/>
      <c r="N142" s="26"/>
      <c r="O142" s="36"/>
      <c r="P142" s="36"/>
    </row>
    <row r="143" spans="1:16" x14ac:dyDescent="0.25">
      <c r="A143" s="3" t="s">
        <v>142</v>
      </c>
      <c r="B143" s="23"/>
      <c r="C143" s="33"/>
      <c r="D143" s="33"/>
      <c r="E143" s="23"/>
      <c r="F143" s="33"/>
      <c r="G143" s="33"/>
      <c r="H143" s="23"/>
      <c r="I143" s="33"/>
      <c r="J143" s="33"/>
      <c r="K143" s="26"/>
      <c r="L143" s="35"/>
      <c r="M143" s="35"/>
      <c r="N143" s="26"/>
      <c r="O143" s="36"/>
      <c r="P143" s="36"/>
    </row>
    <row r="144" spans="1:16" x14ac:dyDescent="0.25">
      <c r="A144" s="47" t="s">
        <v>143</v>
      </c>
      <c r="B144" s="23"/>
      <c r="C144" s="33"/>
      <c r="D144" s="33"/>
      <c r="E144" s="23"/>
      <c r="F144" s="33"/>
      <c r="G144" s="33"/>
      <c r="H144" s="23"/>
      <c r="I144" s="33"/>
      <c r="J144" s="33"/>
      <c r="K144" s="26"/>
      <c r="L144" s="35"/>
      <c r="M144" s="35"/>
      <c r="N144" s="26"/>
      <c r="O144" s="36"/>
      <c r="P144" s="36"/>
    </row>
    <row r="145" spans="1:16" x14ac:dyDescent="0.25">
      <c r="A145" s="3" t="s">
        <v>144</v>
      </c>
      <c r="B145" s="23"/>
      <c r="C145" s="33"/>
      <c r="D145" s="33"/>
      <c r="E145" s="23"/>
      <c r="F145" s="33"/>
      <c r="G145" s="33"/>
      <c r="H145" s="23"/>
      <c r="I145" s="33"/>
      <c r="J145" s="33"/>
      <c r="K145" s="26"/>
      <c r="L145" s="35"/>
      <c r="M145" s="35"/>
      <c r="N145" s="26"/>
      <c r="O145" s="36"/>
      <c r="P145" s="36"/>
    </row>
    <row r="146" spans="1:16" x14ac:dyDescent="0.25">
      <c r="A146" s="3" t="s">
        <v>145</v>
      </c>
      <c r="B146" s="23"/>
      <c r="C146" s="33"/>
      <c r="D146" s="33"/>
      <c r="E146" s="23"/>
      <c r="F146" s="33"/>
      <c r="G146" s="33"/>
      <c r="H146" s="23"/>
      <c r="I146" s="33"/>
      <c r="J146" s="33"/>
      <c r="K146" s="26"/>
      <c r="L146" s="35"/>
      <c r="M146" s="35"/>
      <c r="N146" s="26"/>
      <c r="O146" s="36"/>
      <c r="P146" s="36"/>
    </row>
    <row r="147" spans="1:16" x14ac:dyDescent="0.25">
      <c r="A147" s="3" t="s">
        <v>146</v>
      </c>
      <c r="B147" s="23"/>
      <c r="C147" s="33"/>
      <c r="D147" s="33"/>
      <c r="E147" s="23"/>
      <c r="F147" s="33"/>
      <c r="G147" s="33"/>
      <c r="H147" s="23"/>
      <c r="I147" s="33"/>
      <c r="J147" s="33"/>
      <c r="K147" s="26"/>
      <c r="L147" s="35"/>
      <c r="M147" s="35"/>
      <c r="N147" s="26"/>
      <c r="O147" s="36"/>
      <c r="P147" s="36"/>
    </row>
    <row r="148" spans="1:16" x14ac:dyDescent="0.25">
      <c r="A148" s="47" t="s">
        <v>147</v>
      </c>
      <c r="B148" s="23"/>
      <c r="C148" s="33"/>
      <c r="D148" s="33"/>
      <c r="E148" s="23"/>
      <c r="F148" s="33"/>
      <c r="G148" s="33"/>
      <c r="H148" s="23"/>
      <c r="I148" s="33"/>
      <c r="J148" s="33"/>
      <c r="K148" s="26"/>
      <c r="L148" s="35"/>
      <c r="M148" s="35"/>
      <c r="N148" s="26"/>
      <c r="O148" s="36"/>
      <c r="P148" s="36"/>
    </row>
    <row r="149" spans="1:16" x14ac:dyDescent="0.25">
      <c r="A149" s="3" t="s">
        <v>148</v>
      </c>
      <c r="B149" s="47"/>
      <c r="C149" s="47"/>
      <c r="D149" s="47"/>
      <c r="E149" s="47"/>
      <c r="F149" s="47"/>
      <c r="G149" s="47"/>
      <c r="H149" s="47"/>
      <c r="I149" s="47"/>
      <c r="J149" s="47"/>
    </row>
    <row r="150" spans="1:16" s="48" customFormat="1" ht="12.75" customHeight="1" x14ac:dyDescent="0.25">
      <c r="A150" s="3" t="s">
        <v>149</v>
      </c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s="48" customFormat="1" ht="12.75" customHeight="1" x14ac:dyDescent="0.25">
      <c r="A151" s="3" t="s">
        <v>150</v>
      </c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s="48" customFormat="1" ht="12.75" customHeight="1" x14ac:dyDescent="0.25">
      <c r="A152" s="3" t="s">
        <v>151</v>
      </c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s="48" customFormat="1" ht="12.75" customHeight="1" x14ac:dyDescent="0.25">
      <c r="A153" s="49" t="s">
        <v>152</v>
      </c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x14ac:dyDescent="0.25">
      <c r="A154" s="49" t="s">
        <v>153</v>
      </c>
    </row>
    <row r="155" spans="1:16" x14ac:dyDescent="0.25">
      <c r="A155" s="47" t="s">
        <v>154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10.51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2022-03-30T14:01:04Z</dcterms:created>
  <dcterms:modified xsi:type="dcterms:W3CDTF">2022-03-30T14:01:04Z</dcterms:modified>
</cp:coreProperties>
</file>