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ldo.guajardo\OneDrive - mincap\2020-ESTUDIOS\"/>
    </mc:Choice>
  </mc:AlternateContent>
  <bookViews>
    <workbookView xWindow="0" yWindow="0" windowWidth="28800" windowHeight="12435"/>
  </bookViews>
  <sheets>
    <sheet name="10.53" sheetId="1" r:id="rId1"/>
  </sheets>
  <externalReferences>
    <externalReference r:id="rId2"/>
  </externalReferences>
  <definedNames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cConcDesde" localSheetId="0">#REF!</definedName>
    <definedName name="cConcDesde">#REF!</definedName>
    <definedName name="cConcHasta" localSheetId="0">#REF!</definedName>
    <definedName name="cConcHasta">#REF!</definedName>
    <definedName name="cFecha" localSheetId="0">#REF!</definedName>
    <definedName name="cFecha">#REF!</definedName>
    <definedName name="CONAF" localSheetId="0" hidden="1">#REF!</definedName>
    <definedName name="CONAF" hidden="1">#REF!</definedName>
    <definedName name="CONAF_2" localSheetId="0" hidden="1">#REF!</definedName>
    <definedName name="CONAF_2" hidden="1">#REF!</definedName>
    <definedName name="CONAF_3" localSheetId="0">#REF!</definedName>
    <definedName name="CONAF_3">#REF!</definedName>
    <definedName name="coni" localSheetId="0">#REF!</definedName>
    <definedName name="coni">#REF!</definedName>
    <definedName name="cURL" localSheetId="0">#REF!</definedName>
    <definedName name="cURL">#REF!</definedName>
    <definedName name="li" hidden="1">#REF!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O" localSheetId="0">#REF!</definedName>
    <definedName name="MO">#REF!</definedName>
    <definedName name="Q_ConsolidadoMutuales_EmpresasCreativas" localSheetId="0">#REF!</definedName>
    <definedName name="Q_ConsolidadoMutuales_EmpresasCreativas">#REF!</definedName>
    <definedName name="rApO" localSheetId="0">#REF!</definedName>
    <definedName name="rApO">#REF!</definedName>
    <definedName name="rApP" localSheetId="0">#REF!</definedName>
    <definedName name="rApP">#REF!</definedName>
    <definedName name="rDif" localSheetId="0">#REF!</definedName>
    <definedName name="rDif">#REF!</definedName>
    <definedName name="rHon" localSheetId="0">#REF!</definedName>
    <definedName name="rHon">#REF!</definedName>
    <definedName name="rInv" localSheetId="0">#REF!</definedName>
    <definedName name="rInv">#REF!</definedName>
    <definedName name="rOpe" localSheetId="0">#REF!</definedName>
    <definedName name="rOpe">#REF!</definedName>
    <definedName name="S" localSheetId="0" hidden="1">#REF!</definedName>
    <definedName name="S" hidden="1">#REF!</definedName>
    <definedName name="ttt" hidden="1">#REF!</definedName>
    <definedName name="yyy" localSheetId="0" hidden="1">#REF!</definedName>
    <definedName name="yyy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37" i="1" l="1"/>
  <c r="N137" i="1"/>
  <c r="J137" i="1"/>
  <c r="F137" i="1"/>
  <c r="B137" i="1"/>
  <c r="R136" i="1"/>
  <c r="N136" i="1"/>
  <c r="J136" i="1"/>
  <c r="F136" i="1"/>
  <c r="B136" i="1"/>
  <c r="R135" i="1"/>
  <c r="N134" i="1"/>
  <c r="J134" i="1"/>
  <c r="F134" i="1"/>
  <c r="B134" i="1"/>
  <c r="R133" i="1"/>
  <c r="R132" i="1"/>
  <c r="N132" i="1"/>
  <c r="J132" i="1"/>
  <c r="F132" i="1"/>
  <c r="B132" i="1"/>
  <c r="R131" i="1"/>
  <c r="N131" i="1"/>
  <c r="J131" i="1"/>
  <c r="F131" i="1"/>
  <c r="B131" i="1"/>
  <c r="R130" i="1"/>
  <c r="F130" i="1"/>
  <c r="R129" i="1"/>
  <c r="N129" i="1"/>
  <c r="J129" i="1"/>
  <c r="F129" i="1"/>
  <c r="B129" i="1"/>
  <c r="R128" i="1"/>
  <c r="R122" i="1" s="1"/>
  <c r="N128" i="1"/>
  <c r="J128" i="1"/>
  <c r="J122" i="1" s="1"/>
  <c r="F128" i="1"/>
  <c r="B128" i="1"/>
  <c r="R127" i="1"/>
  <c r="N127" i="1"/>
  <c r="J127" i="1"/>
  <c r="F127" i="1"/>
  <c r="B127" i="1"/>
  <c r="R126" i="1"/>
  <c r="N126" i="1"/>
  <c r="J126" i="1"/>
  <c r="F126" i="1"/>
  <c r="B126" i="1"/>
  <c r="R125" i="1"/>
  <c r="R124" i="1"/>
  <c r="N124" i="1"/>
  <c r="N122" i="1" s="1"/>
  <c r="J124" i="1"/>
  <c r="F124" i="1"/>
  <c r="B124" i="1"/>
  <c r="R123" i="1"/>
  <c r="N123" i="1"/>
  <c r="J123" i="1"/>
  <c r="F123" i="1"/>
  <c r="F122" i="1" s="1"/>
  <c r="B123" i="1"/>
  <c r="B122" i="1" s="1"/>
  <c r="U122" i="1"/>
  <c r="T122" i="1"/>
  <c r="S122" i="1"/>
  <c r="Q122" i="1"/>
  <c r="P122" i="1"/>
  <c r="O122" i="1"/>
  <c r="M122" i="1"/>
  <c r="L122" i="1"/>
  <c r="K122" i="1"/>
  <c r="I122" i="1"/>
  <c r="H122" i="1"/>
  <c r="G122" i="1"/>
  <c r="E122" i="1"/>
  <c r="D122" i="1"/>
  <c r="C122" i="1"/>
  <c r="R121" i="1"/>
  <c r="N121" i="1"/>
  <c r="J121" i="1"/>
  <c r="F121" i="1"/>
  <c r="B121" i="1"/>
  <c r="R120" i="1"/>
  <c r="N120" i="1"/>
  <c r="J120" i="1"/>
  <c r="F120" i="1"/>
  <c r="B120" i="1"/>
  <c r="R119" i="1"/>
  <c r="N119" i="1"/>
  <c r="J119" i="1"/>
  <c r="F119" i="1"/>
  <c r="B119" i="1"/>
  <c r="N118" i="1"/>
  <c r="J118" i="1"/>
  <c r="F118" i="1"/>
  <c r="B118" i="1"/>
  <c r="N117" i="1"/>
  <c r="J117" i="1"/>
  <c r="F117" i="1"/>
  <c r="B117" i="1"/>
  <c r="R116" i="1"/>
  <c r="N116" i="1"/>
  <c r="J116" i="1"/>
  <c r="F116" i="1"/>
  <c r="B116" i="1"/>
  <c r="R115" i="1"/>
  <c r="N115" i="1"/>
  <c r="J115" i="1"/>
  <c r="F115" i="1"/>
  <c r="B115" i="1"/>
  <c r="R114" i="1"/>
  <c r="N114" i="1"/>
  <c r="J114" i="1"/>
  <c r="F114" i="1"/>
  <c r="B114" i="1"/>
  <c r="R113" i="1"/>
  <c r="N113" i="1"/>
  <c r="J113" i="1"/>
  <c r="F113" i="1"/>
  <c r="B113" i="1"/>
  <c r="R112" i="1"/>
  <c r="N112" i="1"/>
  <c r="J112" i="1"/>
  <c r="F112" i="1"/>
  <c r="B112" i="1"/>
  <c r="R111" i="1"/>
  <c r="N111" i="1"/>
  <c r="J111" i="1"/>
  <c r="F111" i="1"/>
  <c r="B111" i="1"/>
  <c r="R110" i="1"/>
  <c r="N110" i="1"/>
  <c r="J110" i="1"/>
  <c r="F110" i="1"/>
  <c r="B110" i="1"/>
  <c r="R109" i="1"/>
  <c r="R108" i="1"/>
  <c r="R107" i="1"/>
  <c r="N107" i="1"/>
  <c r="J107" i="1"/>
  <c r="F107" i="1"/>
  <c r="B107" i="1"/>
  <c r="R106" i="1"/>
  <c r="N106" i="1"/>
  <c r="J106" i="1"/>
  <c r="F106" i="1"/>
  <c r="B106" i="1"/>
  <c r="R105" i="1"/>
  <c r="N105" i="1"/>
  <c r="J105" i="1"/>
  <c r="F105" i="1"/>
  <c r="B105" i="1"/>
  <c r="R104" i="1"/>
  <c r="N104" i="1"/>
  <c r="J104" i="1"/>
  <c r="F104" i="1"/>
  <c r="B104" i="1"/>
  <c r="R103" i="1"/>
  <c r="R99" i="1" s="1"/>
  <c r="N103" i="1"/>
  <c r="J103" i="1"/>
  <c r="J99" i="1" s="1"/>
  <c r="F103" i="1"/>
  <c r="B103" i="1"/>
  <c r="R102" i="1"/>
  <c r="N102" i="1"/>
  <c r="N99" i="1" s="1"/>
  <c r="J102" i="1"/>
  <c r="F102" i="1"/>
  <c r="B102" i="1"/>
  <c r="R101" i="1"/>
  <c r="N101" i="1"/>
  <c r="J101" i="1"/>
  <c r="F101" i="1"/>
  <c r="B101" i="1"/>
  <c r="R100" i="1"/>
  <c r="N100" i="1"/>
  <c r="J100" i="1"/>
  <c r="F100" i="1"/>
  <c r="F99" i="1" s="1"/>
  <c r="B100" i="1"/>
  <c r="B99" i="1" s="1"/>
  <c r="U99" i="1"/>
  <c r="T99" i="1"/>
  <c r="S99" i="1"/>
  <c r="Q99" i="1"/>
  <c r="P99" i="1"/>
  <c r="O99" i="1"/>
  <c r="M99" i="1"/>
  <c r="L99" i="1"/>
  <c r="K99" i="1"/>
  <c r="I99" i="1"/>
  <c r="H99" i="1"/>
  <c r="G99" i="1"/>
  <c r="E99" i="1"/>
  <c r="D99" i="1"/>
  <c r="C99" i="1"/>
  <c r="R98" i="1"/>
  <c r="N98" i="1"/>
  <c r="J98" i="1"/>
  <c r="F98" i="1"/>
  <c r="B98" i="1"/>
  <c r="R97" i="1"/>
  <c r="N97" i="1"/>
  <c r="J97" i="1"/>
  <c r="F97" i="1"/>
  <c r="B97" i="1"/>
  <c r="R96" i="1"/>
  <c r="N96" i="1"/>
  <c r="J96" i="1"/>
  <c r="F96" i="1"/>
  <c r="B96" i="1"/>
  <c r="R95" i="1"/>
  <c r="N95" i="1"/>
  <c r="J95" i="1"/>
  <c r="F95" i="1"/>
  <c r="B95" i="1"/>
  <c r="R94" i="1"/>
  <c r="N94" i="1"/>
  <c r="J94" i="1"/>
  <c r="F94" i="1"/>
  <c r="B94" i="1"/>
  <c r="R93" i="1"/>
  <c r="R92" i="1"/>
  <c r="N92" i="1"/>
  <c r="J92" i="1"/>
  <c r="F92" i="1"/>
  <c r="B92" i="1"/>
  <c r="R91" i="1"/>
  <c r="N91" i="1"/>
  <c r="J91" i="1"/>
  <c r="F91" i="1"/>
  <c r="B91" i="1"/>
  <c r="R90" i="1"/>
  <c r="N90" i="1"/>
  <c r="J90" i="1"/>
  <c r="J86" i="1" s="1"/>
  <c r="F90" i="1"/>
  <c r="B90" i="1"/>
  <c r="B86" i="1" s="1"/>
  <c r="R89" i="1"/>
  <c r="N89" i="1"/>
  <c r="J89" i="1"/>
  <c r="F89" i="1"/>
  <c r="F86" i="1" s="1"/>
  <c r="B89" i="1"/>
  <c r="R88" i="1"/>
  <c r="N88" i="1"/>
  <c r="J88" i="1"/>
  <c r="F88" i="1"/>
  <c r="B88" i="1"/>
  <c r="R87" i="1"/>
  <c r="R86" i="1" s="1"/>
  <c r="N87" i="1"/>
  <c r="N86" i="1" s="1"/>
  <c r="J87" i="1"/>
  <c r="F87" i="1"/>
  <c r="B87" i="1"/>
  <c r="U86" i="1"/>
  <c r="T86" i="1"/>
  <c r="S86" i="1"/>
  <c r="Q86" i="1"/>
  <c r="P86" i="1"/>
  <c r="O86" i="1"/>
  <c r="M86" i="1"/>
  <c r="L86" i="1"/>
  <c r="K86" i="1"/>
  <c r="I86" i="1"/>
  <c r="H86" i="1"/>
  <c r="G86" i="1"/>
  <c r="E86" i="1"/>
  <c r="D86" i="1"/>
  <c r="C86" i="1"/>
  <c r="R85" i="1"/>
  <c r="N85" i="1"/>
  <c r="J85" i="1"/>
  <c r="F85" i="1"/>
  <c r="B85" i="1"/>
  <c r="R84" i="1"/>
  <c r="N84" i="1"/>
  <c r="J84" i="1"/>
  <c r="F84" i="1"/>
  <c r="B84" i="1"/>
  <c r="R83" i="1"/>
  <c r="N83" i="1"/>
  <c r="N82" i="1" s="1"/>
  <c r="J83" i="1"/>
  <c r="J82" i="1" s="1"/>
  <c r="F83" i="1"/>
  <c r="B83" i="1"/>
  <c r="U82" i="1"/>
  <c r="T82" i="1"/>
  <c r="S82" i="1"/>
  <c r="R82" i="1"/>
  <c r="Q82" i="1"/>
  <c r="P82" i="1"/>
  <c r="O82" i="1"/>
  <c r="M82" i="1"/>
  <c r="L82" i="1"/>
  <c r="K82" i="1"/>
  <c r="I82" i="1"/>
  <c r="H82" i="1"/>
  <c r="G82" i="1"/>
  <c r="F82" i="1"/>
  <c r="E82" i="1"/>
  <c r="D82" i="1"/>
  <c r="C82" i="1"/>
  <c r="B82" i="1"/>
  <c r="R81" i="1"/>
  <c r="N81" i="1"/>
  <c r="J81" i="1"/>
  <c r="F81" i="1"/>
  <c r="B81" i="1"/>
  <c r="R80" i="1"/>
  <c r="N80" i="1"/>
  <c r="J80" i="1"/>
  <c r="F80" i="1"/>
  <c r="B80" i="1"/>
  <c r="R79" i="1"/>
  <c r="N79" i="1"/>
  <c r="J79" i="1"/>
  <c r="F79" i="1"/>
  <c r="B79" i="1"/>
  <c r="R78" i="1"/>
  <c r="N78" i="1"/>
  <c r="J78" i="1"/>
  <c r="F78" i="1"/>
  <c r="B78" i="1"/>
  <c r="R77" i="1"/>
  <c r="N77" i="1"/>
  <c r="J77" i="1"/>
  <c r="F77" i="1"/>
  <c r="B77" i="1"/>
  <c r="R76" i="1"/>
  <c r="N76" i="1"/>
  <c r="J76" i="1"/>
  <c r="F76" i="1"/>
  <c r="B76" i="1"/>
  <c r="R75" i="1"/>
  <c r="N75" i="1"/>
  <c r="J75" i="1"/>
  <c r="F75" i="1"/>
  <c r="B75" i="1"/>
  <c r="R74" i="1"/>
  <c r="N74" i="1"/>
  <c r="J74" i="1"/>
  <c r="F74" i="1"/>
  <c r="B74" i="1"/>
  <c r="R73" i="1"/>
  <c r="N73" i="1"/>
  <c r="J73" i="1"/>
  <c r="F73" i="1"/>
  <c r="B73" i="1"/>
  <c r="R72" i="1"/>
  <c r="N72" i="1"/>
  <c r="J72" i="1"/>
  <c r="F72" i="1"/>
  <c r="B72" i="1"/>
  <c r="B68" i="1" s="1"/>
  <c r="R71" i="1"/>
  <c r="N71" i="1"/>
  <c r="J71" i="1"/>
  <c r="F71" i="1"/>
  <c r="F68" i="1" s="1"/>
  <c r="B71" i="1"/>
  <c r="R70" i="1"/>
  <c r="N70" i="1"/>
  <c r="J70" i="1"/>
  <c r="F70" i="1"/>
  <c r="B70" i="1"/>
  <c r="R69" i="1"/>
  <c r="R68" i="1" s="1"/>
  <c r="N69" i="1"/>
  <c r="N68" i="1" s="1"/>
  <c r="J69" i="1"/>
  <c r="J68" i="1" s="1"/>
  <c r="F69" i="1"/>
  <c r="B69" i="1"/>
  <c r="U68" i="1"/>
  <c r="T68" i="1"/>
  <c r="S68" i="1"/>
  <c r="Q68" i="1"/>
  <c r="P68" i="1"/>
  <c r="O68" i="1"/>
  <c r="M68" i="1"/>
  <c r="L68" i="1"/>
  <c r="K68" i="1"/>
  <c r="I68" i="1"/>
  <c r="H68" i="1"/>
  <c r="G68" i="1"/>
  <c r="E68" i="1"/>
  <c r="D68" i="1"/>
  <c r="C68" i="1"/>
  <c r="R67" i="1"/>
  <c r="R60" i="1" s="1"/>
  <c r="N67" i="1"/>
  <c r="J67" i="1"/>
  <c r="F67" i="1"/>
  <c r="B67" i="1"/>
  <c r="J66" i="1"/>
  <c r="F66" i="1"/>
  <c r="B66" i="1"/>
  <c r="R65" i="1"/>
  <c r="N65" i="1"/>
  <c r="J65" i="1"/>
  <c r="F65" i="1"/>
  <c r="B65" i="1"/>
  <c r="J64" i="1"/>
  <c r="F64" i="1"/>
  <c r="B64" i="1"/>
  <c r="R63" i="1"/>
  <c r="N63" i="1"/>
  <c r="J63" i="1"/>
  <c r="F63" i="1"/>
  <c r="B63" i="1"/>
  <c r="R62" i="1"/>
  <c r="N62" i="1"/>
  <c r="N60" i="1" s="1"/>
  <c r="J62" i="1"/>
  <c r="F62" i="1"/>
  <c r="B62" i="1"/>
  <c r="R61" i="1"/>
  <c r="N61" i="1"/>
  <c r="J61" i="1"/>
  <c r="F61" i="1"/>
  <c r="F60" i="1" s="1"/>
  <c r="B61" i="1"/>
  <c r="B60" i="1" s="1"/>
  <c r="U60" i="1"/>
  <c r="T60" i="1"/>
  <c r="S60" i="1"/>
  <c r="Q60" i="1"/>
  <c r="P60" i="1"/>
  <c r="O60" i="1"/>
  <c r="M60" i="1"/>
  <c r="L60" i="1"/>
  <c r="K60" i="1"/>
  <c r="J60" i="1"/>
  <c r="I60" i="1"/>
  <c r="H60" i="1"/>
  <c r="G60" i="1"/>
  <c r="E60" i="1"/>
  <c r="D60" i="1"/>
  <c r="C60" i="1"/>
  <c r="R59" i="1"/>
  <c r="N59" i="1"/>
  <c r="R58" i="1"/>
  <c r="R57" i="1" s="1"/>
  <c r="N58" i="1"/>
  <c r="N57" i="1" s="1"/>
  <c r="U57" i="1"/>
  <c r="T57" i="1"/>
  <c r="S57" i="1"/>
  <c r="Q57" i="1"/>
  <c r="P57" i="1"/>
  <c r="O57" i="1"/>
  <c r="R56" i="1"/>
  <c r="N56" i="1"/>
  <c r="J56" i="1"/>
  <c r="F56" i="1"/>
  <c r="B56" i="1"/>
  <c r="R55" i="1"/>
  <c r="N55" i="1"/>
  <c r="J55" i="1"/>
  <c r="F55" i="1"/>
  <c r="B55" i="1"/>
  <c r="R54" i="1"/>
  <c r="N54" i="1"/>
  <c r="J54" i="1"/>
  <c r="F54" i="1"/>
  <c r="B54" i="1"/>
  <c r="R53" i="1"/>
  <c r="R49" i="1" s="1"/>
  <c r="N53" i="1"/>
  <c r="J53" i="1"/>
  <c r="F53" i="1"/>
  <c r="B53" i="1"/>
  <c r="R52" i="1"/>
  <c r="N52" i="1"/>
  <c r="J52" i="1"/>
  <c r="F52" i="1"/>
  <c r="B52" i="1"/>
  <c r="R51" i="1"/>
  <c r="N51" i="1"/>
  <c r="J51" i="1"/>
  <c r="F51" i="1"/>
  <c r="B51" i="1"/>
  <c r="R50" i="1"/>
  <c r="N50" i="1"/>
  <c r="N49" i="1" s="1"/>
  <c r="J50" i="1"/>
  <c r="J49" i="1" s="1"/>
  <c r="F50" i="1"/>
  <c r="F49" i="1" s="1"/>
  <c r="B50" i="1"/>
  <c r="B49" i="1" s="1"/>
  <c r="U49" i="1"/>
  <c r="T49" i="1"/>
  <c r="S49" i="1"/>
  <c r="Q49" i="1"/>
  <c r="P49" i="1"/>
  <c r="O49" i="1"/>
  <c r="M49" i="1"/>
  <c r="L49" i="1"/>
  <c r="K49" i="1"/>
  <c r="I49" i="1"/>
  <c r="H49" i="1"/>
  <c r="G49" i="1"/>
  <c r="E49" i="1"/>
  <c r="D49" i="1"/>
  <c r="C49" i="1"/>
  <c r="R48" i="1"/>
  <c r="N48" i="1"/>
  <c r="J48" i="1"/>
  <c r="F48" i="1"/>
  <c r="B48" i="1"/>
  <c r="R47" i="1"/>
  <c r="N47" i="1"/>
  <c r="N45" i="1" s="1"/>
  <c r="J47" i="1"/>
  <c r="F47" i="1"/>
  <c r="B47" i="1"/>
  <c r="R46" i="1"/>
  <c r="N46" i="1"/>
  <c r="J46" i="1"/>
  <c r="F46" i="1"/>
  <c r="F45" i="1" s="1"/>
  <c r="B46" i="1"/>
  <c r="B45" i="1" s="1"/>
  <c r="U45" i="1"/>
  <c r="T45" i="1"/>
  <c r="S45" i="1"/>
  <c r="R45" i="1"/>
  <c r="Q45" i="1"/>
  <c r="P45" i="1"/>
  <c r="O45" i="1"/>
  <c r="M45" i="1"/>
  <c r="L45" i="1"/>
  <c r="K45" i="1"/>
  <c r="J45" i="1"/>
  <c r="I45" i="1"/>
  <c r="H45" i="1"/>
  <c r="G45" i="1"/>
  <c r="E45" i="1"/>
  <c r="D45" i="1"/>
  <c r="C45" i="1"/>
  <c r="R44" i="1"/>
  <c r="N44" i="1"/>
  <c r="N42" i="1" s="1"/>
  <c r="J44" i="1"/>
  <c r="F44" i="1"/>
  <c r="B44" i="1"/>
  <c r="R43" i="1"/>
  <c r="N43" i="1"/>
  <c r="J43" i="1"/>
  <c r="F43" i="1"/>
  <c r="F42" i="1" s="1"/>
  <c r="B43" i="1"/>
  <c r="B42" i="1" s="1"/>
  <c r="U42" i="1"/>
  <c r="T42" i="1"/>
  <c r="S42" i="1"/>
  <c r="R42" i="1"/>
  <c r="Q42" i="1"/>
  <c r="P42" i="1"/>
  <c r="O42" i="1"/>
  <c r="M42" i="1"/>
  <c r="L42" i="1"/>
  <c r="K42" i="1"/>
  <c r="J42" i="1"/>
  <c r="I42" i="1"/>
  <c r="H42" i="1"/>
  <c r="G42" i="1"/>
  <c r="E42" i="1"/>
  <c r="D42" i="1"/>
  <c r="C42" i="1"/>
  <c r="R41" i="1"/>
  <c r="N41" i="1"/>
  <c r="J41" i="1"/>
  <c r="F41" i="1"/>
  <c r="B41" i="1"/>
  <c r="R40" i="1"/>
  <c r="N40" i="1"/>
  <c r="J40" i="1"/>
  <c r="F40" i="1"/>
  <c r="B40" i="1"/>
  <c r="R39" i="1"/>
  <c r="N39" i="1"/>
  <c r="J39" i="1"/>
  <c r="F39" i="1"/>
  <c r="B39" i="1"/>
  <c r="R38" i="1"/>
  <c r="N38" i="1"/>
  <c r="J38" i="1"/>
  <c r="F38" i="1"/>
  <c r="B38" i="1"/>
  <c r="R37" i="1"/>
  <c r="R33" i="1" s="1"/>
  <c r="N37" i="1"/>
  <c r="J37" i="1"/>
  <c r="F37" i="1"/>
  <c r="B37" i="1"/>
  <c r="R36" i="1"/>
  <c r="N36" i="1"/>
  <c r="J36" i="1"/>
  <c r="F36" i="1"/>
  <c r="B36" i="1"/>
  <c r="R35" i="1"/>
  <c r="N35" i="1"/>
  <c r="N33" i="1" s="1"/>
  <c r="J35" i="1"/>
  <c r="F35" i="1"/>
  <c r="B35" i="1"/>
  <c r="R34" i="1"/>
  <c r="N34" i="1"/>
  <c r="J34" i="1"/>
  <c r="F34" i="1"/>
  <c r="F33" i="1" s="1"/>
  <c r="B34" i="1"/>
  <c r="B33" i="1" s="1"/>
  <c r="U33" i="1"/>
  <c r="T33" i="1"/>
  <c r="S33" i="1"/>
  <c r="Q33" i="1"/>
  <c r="P33" i="1"/>
  <c r="O33" i="1"/>
  <c r="M33" i="1"/>
  <c r="L33" i="1"/>
  <c r="K33" i="1"/>
  <c r="J33" i="1"/>
  <c r="I33" i="1"/>
  <c r="H33" i="1"/>
  <c r="G33" i="1"/>
  <c r="E33" i="1"/>
  <c r="D33" i="1"/>
  <c r="C33" i="1"/>
  <c r="R32" i="1"/>
  <c r="N32" i="1"/>
  <c r="J32" i="1"/>
  <c r="J28" i="1" s="1"/>
  <c r="F32" i="1"/>
  <c r="B32" i="1"/>
  <c r="R31" i="1"/>
  <c r="N31" i="1"/>
  <c r="J31" i="1"/>
  <c r="F31" i="1"/>
  <c r="B31" i="1"/>
  <c r="R30" i="1"/>
  <c r="N30" i="1"/>
  <c r="J30" i="1"/>
  <c r="F30" i="1"/>
  <c r="F28" i="1" s="1"/>
  <c r="B30" i="1"/>
  <c r="R29" i="1"/>
  <c r="R28" i="1" s="1"/>
  <c r="N29" i="1"/>
  <c r="J29" i="1"/>
  <c r="F29" i="1"/>
  <c r="B29" i="1"/>
  <c r="U28" i="1"/>
  <c r="T28" i="1"/>
  <c r="S28" i="1"/>
  <c r="Q28" i="1"/>
  <c r="P28" i="1"/>
  <c r="O28" i="1"/>
  <c r="N28" i="1"/>
  <c r="M28" i="1"/>
  <c r="L28" i="1"/>
  <c r="K28" i="1"/>
  <c r="I28" i="1"/>
  <c r="H28" i="1"/>
  <c r="G28" i="1"/>
  <c r="E28" i="1"/>
  <c r="D28" i="1"/>
  <c r="C28" i="1"/>
  <c r="B28" i="1"/>
  <c r="R27" i="1"/>
  <c r="N27" i="1"/>
  <c r="J27" i="1"/>
  <c r="F27" i="1"/>
  <c r="F24" i="1" s="1"/>
  <c r="B27" i="1"/>
  <c r="R26" i="1"/>
  <c r="N26" i="1"/>
  <c r="J26" i="1"/>
  <c r="F26" i="1"/>
  <c r="B26" i="1"/>
  <c r="R25" i="1"/>
  <c r="R24" i="1" s="1"/>
  <c r="N25" i="1"/>
  <c r="N24" i="1" s="1"/>
  <c r="J25" i="1"/>
  <c r="J24" i="1" s="1"/>
  <c r="F25" i="1"/>
  <c r="B25" i="1"/>
  <c r="U24" i="1"/>
  <c r="T24" i="1"/>
  <c r="T7" i="1" s="1"/>
  <c r="S24" i="1"/>
  <c r="S7" i="1" s="1"/>
  <c r="Q24" i="1"/>
  <c r="P24" i="1"/>
  <c r="O24" i="1"/>
  <c r="M24" i="1"/>
  <c r="M7" i="1" s="1"/>
  <c r="L24" i="1"/>
  <c r="K24" i="1"/>
  <c r="I24" i="1"/>
  <c r="H24" i="1"/>
  <c r="H7" i="1" s="1"/>
  <c r="G24" i="1"/>
  <c r="G7" i="1" s="1"/>
  <c r="E24" i="1"/>
  <c r="D24" i="1"/>
  <c r="C24" i="1"/>
  <c r="B24" i="1"/>
  <c r="R23" i="1"/>
  <c r="R17" i="1" s="1"/>
  <c r="N23" i="1"/>
  <c r="J23" i="1"/>
  <c r="F23" i="1"/>
  <c r="B23" i="1"/>
  <c r="R22" i="1"/>
  <c r="N22" i="1"/>
  <c r="J22" i="1"/>
  <c r="F22" i="1"/>
  <c r="B22" i="1"/>
  <c r="R21" i="1"/>
  <c r="N21" i="1"/>
  <c r="J21" i="1"/>
  <c r="F21" i="1"/>
  <c r="B21" i="1"/>
  <c r="R20" i="1"/>
  <c r="N20" i="1"/>
  <c r="J20" i="1"/>
  <c r="F20" i="1"/>
  <c r="B20" i="1"/>
  <c r="R19" i="1"/>
  <c r="R18" i="1"/>
  <c r="N18" i="1"/>
  <c r="N17" i="1" s="1"/>
  <c r="J18" i="1"/>
  <c r="J17" i="1" s="1"/>
  <c r="F18" i="1"/>
  <c r="F17" i="1" s="1"/>
  <c r="B18" i="1"/>
  <c r="B17" i="1" s="1"/>
  <c r="U17" i="1"/>
  <c r="T17" i="1"/>
  <c r="S17" i="1"/>
  <c r="Q17" i="1"/>
  <c r="P17" i="1"/>
  <c r="O17" i="1"/>
  <c r="M17" i="1"/>
  <c r="L17" i="1"/>
  <c r="K17" i="1"/>
  <c r="I17" i="1"/>
  <c r="H17" i="1"/>
  <c r="G17" i="1"/>
  <c r="E17" i="1"/>
  <c r="D17" i="1"/>
  <c r="C17" i="1"/>
  <c r="R16" i="1"/>
  <c r="N16" i="1"/>
  <c r="J16" i="1"/>
  <c r="F16" i="1"/>
  <c r="B16" i="1"/>
  <c r="R15" i="1"/>
  <c r="N15" i="1"/>
  <c r="N14" i="1" s="1"/>
  <c r="J15" i="1"/>
  <c r="J14" i="1" s="1"/>
  <c r="F15" i="1"/>
  <c r="F14" i="1" s="1"/>
  <c r="B15" i="1"/>
  <c r="B14" i="1" s="1"/>
  <c r="U14" i="1"/>
  <c r="T14" i="1"/>
  <c r="S14" i="1"/>
  <c r="R14" i="1"/>
  <c r="Q14" i="1"/>
  <c r="P14" i="1"/>
  <c r="O14" i="1"/>
  <c r="M14" i="1"/>
  <c r="L14" i="1"/>
  <c r="K14" i="1"/>
  <c r="I14" i="1"/>
  <c r="H14" i="1"/>
  <c r="G14" i="1"/>
  <c r="E14" i="1"/>
  <c r="D14" i="1"/>
  <c r="C14" i="1"/>
  <c r="R13" i="1"/>
  <c r="N13" i="1"/>
  <c r="J13" i="1"/>
  <c r="F13" i="1"/>
  <c r="B13" i="1"/>
  <c r="R12" i="1"/>
  <c r="N12" i="1"/>
  <c r="N8" i="1" s="1"/>
  <c r="J12" i="1"/>
  <c r="F12" i="1"/>
  <c r="B12" i="1"/>
  <c r="R11" i="1"/>
  <c r="N11" i="1"/>
  <c r="J11" i="1"/>
  <c r="F11" i="1"/>
  <c r="F8" i="1" s="1"/>
  <c r="B11" i="1"/>
  <c r="R10" i="1"/>
  <c r="N10" i="1"/>
  <c r="J10" i="1"/>
  <c r="F10" i="1"/>
  <c r="B10" i="1"/>
  <c r="B8" i="1" s="1"/>
  <c r="B7" i="1" s="1"/>
  <c r="R9" i="1"/>
  <c r="R8" i="1" s="1"/>
  <c r="U8" i="1"/>
  <c r="U7" i="1" s="1"/>
  <c r="T8" i="1"/>
  <c r="S8" i="1"/>
  <c r="Q8" i="1"/>
  <c r="Q7" i="1" s="1"/>
  <c r="P8" i="1"/>
  <c r="P7" i="1" s="1"/>
  <c r="O8" i="1"/>
  <c r="O7" i="1" s="1"/>
  <c r="M8" i="1"/>
  <c r="L8" i="1"/>
  <c r="K8" i="1"/>
  <c r="K7" i="1" s="1"/>
  <c r="J8" i="1"/>
  <c r="I8" i="1"/>
  <c r="I7" i="1" s="1"/>
  <c r="H8" i="1"/>
  <c r="G8" i="1"/>
  <c r="E8" i="1"/>
  <c r="E7" i="1" s="1"/>
  <c r="D8" i="1"/>
  <c r="D7" i="1" s="1"/>
  <c r="C8" i="1"/>
  <c r="C7" i="1" s="1"/>
  <c r="L7" i="1"/>
  <c r="J7" i="1" l="1"/>
  <c r="N7" i="1"/>
  <c r="F7" i="1"/>
  <c r="R7" i="1"/>
</calcChain>
</file>

<file path=xl/sharedStrings.xml><?xml version="1.0" encoding="utf-8"?>
<sst xmlns="http://schemas.openxmlformats.org/spreadsheetml/2006/main" count="379" uniqueCount="157">
  <si>
    <r>
      <t>TABLA 10.53: NÚMERO DE VISITANTES A UNIDADES DEL SISTEMA NACIONAL DE ÁREAS PROTEGIDAS DEL ESTADO (SNASPE), POR AÑO Y CATEGORÍA ETARIA</t>
    </r>
    <r>
      <rPr>
        <b/>
        <vertAlign val="superscript"/>
        <sz val="8"/>
        <rFont val="Verdana"/>
        <family val="2"/>
      </rPr>
      <t>/1</t>
    </r>
    <r>
      <rPr>
        <b/>
        <sz val="8"/>
        <rFont val="Verdana"/>
        <family val="2"/>
      </rPr>
      <t>, SEGÚN REGIÓN Y UNIDAD DEL SNASPE. 2015-2019</t>
    </r>
  </si>
  <si>
    <r>
      <t>REGIÓN Y UNIDAD DEL SNASPE</t>
    </r>
    <r>
      <rPr>
        <b/>
        <vertAlign val="superscript"/>
        <sz val="8"/>
        <rFont val="Verdana"/>
        <family val="2"/>
      </rPr>
      <t>/2</t>
    </r>
  </si>
  <si>
    <t>Visitantes</t>
  </si>
  <si>
    <t>Total</t>
  </si>
  <si>
    <t>Menores de edad</t>
  </si>
  <si>
    <t>Adultos</t>
  </si>
  <si>
    <t>Adultos mayores</t>
  </si>
  <si>
    <t>TOTAL NACIONAL</t>
  </si>
  <si>
    <t>Arica y Parinacota</t>
  </si>
  <si>
    <r>
      <t>M.N. Picaflor de Arica</t>
    </r>
    <r>
      <rPr>
        <vertAlign val="superscript"/>
        <sz val="8"/>
        <rFont val="Verdana"/>
        <family val="2"/>
      </rPr>
      <t>/3</t>
    </r>
  </si>
  <si>
    <t>…</t>
  </si>
  <si>
    <t>M.N. Quebrada de Cardones</t>
  </si>
  <si>
    <t>M.N. Salar de Surire</t>
  </si>
  <si>
    <t>P.N. Lauca</t>
  </si>
  <si>
    <t>R.N. Las Vicuñas</t>
  </si>
  <si>
    <t>Tarapacá</t>
  </si>
  <si>
    <t>P.N. Volcán Isluga</t>
  </si>
  <si>
    <t>-</t>
  </si>
  <si>
    <t>R.N. Pampa del Tamarugal</t>
  </si>
  <si>
    <t>Antofagasta</t>
  </si>
  <si>
    <t>M.N. La Portada</t>
  </si>
  <si>
    <t>M.N. Paposo Norte</t>
  </si>
  <si>
    <t>P.N. Llullaillaco</t>
  </si>
  <si>
    <t>P.N. Morro Moreno</t>
  </si>
  <si>
    <t>R.N. La Chimba</t>
  </si>
  <si>
    <t>R.N. Los Flamencos</t>
  </si>
  <si>
    <t>Atacama</t>
  </si>
  <si>
    <t>P.N. Llanos de Challe</t>
  </si>
  <si>
    <t>P.N. Nevado de Tres Cruces</t>
  </si>
  <si>
    <t>P.N. Pan de Azúcar</t>
  </si>
  <si>
    <t>Coquimbo</t>
  </si>
  <si>
    <t>M.N. Pichasca</t>
  </si>
  <si>
    <t>P.N. Bosque Fray Jorge</t>
  </si>
  <si>
    <t>R.N. Las Chinchillas</t>
  </si>
  <si>
    <t>R.N. Pingüino de Humboldt</t>
  </si>
  <si>
    <t>Valparaíso</t>
  </si>
  <si>
    <t>M.N. Isla Cachagua</t>
  </si>
  <si>
    <t>P.N. Archipiélago de Juan Fernández</t>
  </si>
  <si>
    <t>P.N. La Campana</t>
  </si>
  <si>
    <t>P.N. Rapa Nui</t>
  </si>
  <si>
    <t>R.N. El Yali</t>
  </si>
  <si>
    <t>R.N. Lago Peñuelas</t>
  </si>
  <si>
    <t>R.N. Río Blanco</t>
  </si>
  <si>
    <r>
      <t>S.N. Laguna El Peral</t>
    </r>
    <r>
      <rPr>
        <vertAlign val="superscript"/>
        <sz val="8"/>
        <rFont val="Verdana"/>
        <family val="2"/>
      </rPr>
      <t>/4</t>
    </r>
  </si>
  <si>
    <t>Metropolitana</t>
  </si>
  <si>
    <t>M.N. El Morado</t>
  </si>
  <si>
    <t>R.N. Río Clarillo</t>
  </si>
  <si>
    <t>O'Higgins</t>
  </si>
  <si>
    <t>P.N. Las Palmas de Cocalán</t>
  </si>
  <si>
    <t>R.N. Río de los Cipreses</t>
  </si>
  <si>
    <t>R.N. Roblería del Cobre de Loncha</t>
  </si>
  <si>
    <t>Maule</t>
  </si>
  <si>
    <t>R.N. Altos de Lircay</t>
  </si>
  <si>
    <t>R.N. Federico Albert</t>
  </si>
  <si>
    <t>R.N. Laguna Torca</t>
  </si>
  <si>
    <t>R.N. Los Bellotos del Melado</t>
  </si>
  <si>
    <t>R.N. Los Queules</t>
  </si>
  <si>
    <t>R.N. Los Ruiles</t>
  </si>
  <si>
    <t>R.N. Radal Siete Tazas</t>
  </si>
  <si>
    <t>Ñuble</t>
  </si>
  <si>
    <r>
      <t>R.N. Los Huemules de Niblinto</t>
    </r>
    <r>
      <rPr>
        <vertAlign val="superscript"/>
        <sz val="8"/>
        <rFont val="Verdana"/>
        <family val="2"/>
      </rPr>
      <t>/5</t>
    </r>
  </si>
  <si>
    <r>
      <t>R.N. Ñuble</t>
    </r>
    <r>
      <rPr>
        <vertAlign val="superscript"/>
        <sz val="8"/>
        <rFont val="Verdana"/>
        <family val="2"/>
      </rPr>
      <t>/5</t>
    </r>
  </si>
  <si>
    <t>Biobío</t>
  </si>
  <si>
    <t>P.N. Laguna del Laja</t>
  </si>
  <si>
    <t>R.N. Altos de Pemehue</t>
  </si>
  <si>
    <t>R.N. Isla Mocha</t>
  </si>
  <si>
    <t>R.N. Los Huemules de Niblinto</t>
  </si>
  <si>
    <t>R.N. Nonguen</t>
  </si>
  <si>
    <t>R.N. Ñuble</t>
  </si>
  <si>
    <t>R.N. Ralco</t>
  </si>
  <si>
    <t>La Araucanía</t>
  </si>
  <si>
    <t>M.N. Cerro Ñielol</t>
  </si>
  <si>
    <t>M.N. Contulmo</t>
  </si>
  <si>
    <t>P.N. Conguillio</t>
  </si>
  <si>
    <t>P.N. Huerquehue</t>
  </si>
  <si>
    <t>P.N. Nahuelbuta</t>
  </si>
  <si>
    <t>P.N. Tolhuaca</t>
  </si>
  <si>
    <t>P.N. Villarrica</t>
  </si>
  <si>
    <t>R.N. Alto Biobío</t>
  </si>
  <si>
    <t>R.N. China Muerta</t>
  </si>
  <si>
    <t>R.N. Malalcahuello</t>
  </si>
  <si>
    <t>R.N. Malleco</t>
  </si>
  <si>
    <t>R.N. Nalcas</t>
  </si>
  <si>
    <t>R.N. Villarrica</t>
  </si>
  <si>
    <t xml:space="preserve">Los Ríos </t>
  </si>
  <si>
    <t>P.N. Alerce Costero</t>
  </si>
  <si>
    <t>P.N. Villarrica Sector Sur</t>
  </si>
  <si>
    <t>R.N. Mocho-choshuenco</t>
  </si>
  <si>
    <t xml:space="preserve">Los Lagos </t>
  </si>
  <si>
    <t>M.N. Islotes de Puñihuil</t>
  </si>
  <si>
    <t>M.N. Lahuen Ñadi</t>
  </si>
  <si>
    <t>P.N. Alerce Andino</t>
  </si>
  <si>
    <t>P.N. Chiloé</t>
  </si>
  <si>
    <t>P.N. Corcovado</t>
  </si>
  <si>
    <t>P.N. Hornopirén</t>
  </si>
  <si>
    <r>
      <t>P.N. Pumalin Douglas Tompkins</t>
    </r>
    <r>
      <rPr>
        <vertAlign val="superscript"/>
        <sz val="8"/>
        <rFont val="Verdana"/>
        <family val="2"/>
      </rPr>
      <t>/6</t>
    </r>
  </si>
  <si>
    <t>P.N. Puyehue</t>
  </si>
  <si>
    <t>P.N. Vicente Pérez Rosales</t>
  </si>
  <si>
    <t>R.N. Futaleufú</t>
  </si>
  <si>
    <t>R.N. Lago Palena</t>
  </si>
  <si>
    <t>R.N. Llanquihue</t>
  </si>
  <si>
    <t>Aysén</t>
  </si>
  <si>
    <r>
      <t>A.P. Cerro Huemules</t>
    </r>
    <r>
      <rPr>
        <vertAlign val="superscript"/>
        <sz val="8"/>
        <rFont val="Verdana"/>
        <family val="2"/>
      </rPr>
      <t>/4</t>
    </r>
  </si>
  <si>
    <t>M.N. Cinco Hermanas</t>
  </si>
  <si>
    <t>M.N. Dos Lagunas</t>
  </si>
  <si>
    <r>
      <t>P.N. Bernardo O'Higgins</t>
    </r>
    <r>
      <rPr>
        <vertAlign val="superscript"/>
        <sz val="8"/>
        <rFont val="Verdana"/>
        <family val="2"/>
      </rPr>
      <t>/7</t>
    </r>
  </si>
  <si>
    <r>
      <t>P.N. Cerro Castillo</t>
    </r>
    <r>
      <rPr>
        <vertAlign val="superscript"/>
        <sz val="8"/>
        <rFont val="Verdana"/>
        <family val="2"/>
      </rPr>
      <t>/8</t>
    </r>
  </si>
  <si>
    <t>P.N. Isla Guamblin</t>
  </si>
  <si>
    <t>P.N. Isla Magdalena</t>
  </si>
  <si>
    <t>P.N. Laguna San Rafael</t>
  </si>
  <si>
    <r>
      <t>P.N. Melimoyu</t>
    </r>
    <r>
      <rPr>
        <vertAlign val="superscript"/>
        <sz val="8"/>
        <rFont val="Verdana"/>
        <family val="2"/>
      </rPr>
      <t>/9</t>
    </r>
  </si>
  <si>
    <r>
      <t>P.N. Patagonia</t>
    </r>
    <r>
      <rPr>
        <vertAlign val="superscript"/>
        <sz val="8"/>
        <rFont val="Verdana"/>
        <family val="2"/>
      </rPr>
      <t>/10</t>
    </r>
  </si>
  <si>
    <t>P.N. Queulat</t>
  </si>
  <si>
    <t>R.N. Coyhaique</t>
  </si>
  <si>
    <t>R.N. Katalalixar</t>
  </si>
  <si>
    <t>R.N. Lago Carlota</t>
  </si>
  <si>
    <t>R.N. Lago Las Torres</t>
  </si>
  <si>
    <t>R.N. Lago Rosselot</t>
  </si>
  <si>
    <t>R.N. Las Guaitecas</t>
  </si>
  <si>
    <r>
      <t>R.N. Lago Cochrane</t>
    </r>
    <r>
      <rPr>
        <vertAlign val="superscript"/>
        <sz val="8"/>
        <rFont val="Verdana"/>
        <family val="2"/>
      </rPr>
      <t>/11</t>
    </r>
  </si>
  <si>
    <r>
      <t>R.N. Lago Jeinimeni</t>
    </r>
    <r>
      <rPr>
        <vertAlign val="superscript"/>
        <sz val="8"/>
        <rFont val="Verdana"/>
        <family val="2"/>
      </rPr>
      <t>/11</t>
    </r>
  </si>
  <si>
    <r>
      <t>R.N. Mañihuales</t>
    </r>
    <r>
      <rPr>
        <vertAlign val="superscript"/>
        <sz val="8"/>
        <rFont val="Verdana"/>
        <family val="2"/>
      </rPr>
      <t>/4</t>
    </r>
  </si>
  <si>
    <t>R.N. Río Simpson</t>
  </si>
  <si>
    <t>R.N. Trapananda</t>
  </si>
  <si>
    <t>Magallanes</t>
  </si>
  <si>
    <t>M.N. Cueva del Milodón</t>
  </si>
  <si>
    <t>M.N. Laguna de los Cisnes</t>
  </si>
  <si>
    <r>
      <t>M.N. Canquen Colorado</t>
    </r>
    <r>
      <rPr>
        <vertAlign val="superscript"/>
        <sz val="8"/>
        <rFont val="Verdana"/>
        <family val="2"/>
      </rPr>
      <t>/12</t>
    </r>
  </si>
  <si>
    <t>M.N. Los Pingüinos</t>
  </si>
  <si>
    <t>P.N. Alberto de Agostini</t>
  </si>
  <si>
    <t>P.N. Cabo de Hornos</t>
  </si>
  <si>
    <r>
      <t>P.N. Kawesqar</t>
    </r>
    <r>
      <rPr>
        <vertAlign val="superscript"/>
        <sz val="8"/>
        <rFont val="Verdana"/>
        <family val="2"/>
      </rPr>
      <t>/13</t>
    </r>
  </si>
  <si>
    <t>P.N. Pali Aike</t>
  </si>
  <si>
    <t>P.N. Torres del Paine</t>
  </si>
  <si>
    <r>
      <t>P.N. Yendegaia</t>
    </r>
    <r>
      <rPr>
        <vertAlign val="superscript"/>
        <sz val="8"/>
        <rFont val="Verdana"/>
        <family val="2"/>
      </rPr>
      <t>/14</t>
    </r>
  </si>
  <si>
    <r>
      <t>R.N. Alacalufes</t>
    </r>
    <r>
      <rPr>
        <vertAlign val="superscript"/>
        <sz val="8"/>
        <rFont val="Verdana"/>
        <family val="2"/>
      </rPr>
      <t>/13</t>
    </r>
  </si>
  <si>
    <r>
      <t>R.N. Kawesqar</t>
    </r>
    <r>
      <rPr>
        <vertAlign val="superscript"/>
        <sz val="8"/>
        <rFont val="Verdana"/>
        <family val="2"/>
      </rPr>
      <t>/15</t>
    </r>
  </si>
  <si>
    <t>R.N. Laguna Parrillar</t>
  </si>
  <si>
    <t>R.N. Magallanes</t>
  </si>
  <si>
    <r>
      <rPr>
        <b/>
        <sz val="8"/>
        <rFont val="Verdana"/>
        <family val="2"/>
      </rPr>
      <t>1</t>
    </r>
    <r>
      <rPr>
        <sz val="8"/>
        <rFont val="Verdana"/>
        <family val="2"/>
      </rPr>
      <t xml:space="preserve"> Categoría etaria: Menores de edad de 0-17 años; Adultos está compuesta por hombres de 18 a 64 años y mujeres de 18 a 59 años; Adultos Mayores definidos como hombres de 65 años o más y mujeres de 60 años o más.</t>
    </r>
  </si>
  <si>
    <r>
      <rPr>
        <b/>
        <sz val="8"/>
        <rFont val="Verdana"/>
        <family val="2"/>
      </rPr>
      <t>2</t>
    </r>
    <r>
      <rPr>
        <sz val="8"/>
        <rFont val="Verdana"/>
        <family val="2"/>
      </rPr>
      <t xml:space="preserve"> Las siglas utilizadas refieren a los conceptos: Parque Nacional (P.N.), Reserva Nacional (R.N.), Monumento Nacional (M.N.), Área de Protección (A.P.).</t>
    </r>
  </si>
  <si>
    <r>
      <rPr>
        <b/>
        <sz val="8"/>
        <rFont val="Verdana"/>
        <family val="2"/>
      </rPr>
      <t>3</t>
    </r>
    <r>
      <rPr>
        <sz val="8"/>
        <rFont val="Verdana"/>
        <family val="2"/>
      </rPr>
      <t xml:space="preserve"> El año 2019 se incorporan los terrenos del Monumento Nacional Picaflor de Arica (DS N°91 de fecha 25 de octubre de 2018).</t>
    </r>
  </si>
  <si>
    <r>
      <rPr>
        <b/>
        <sz val="8"/>
        <rFont val="Verdana"/>
        <family val="2"/>
      </rPr>
      <t xml:space="preserve">4 </t>
    </r>
    <r>
      <rPr>
        <sz val="8"/>
        <rFont val="Verdana"/>
        <family val="2"/>
      </rPr>
      <t>Estas unidades no forman parte del Snaspe, no obstante, son administradas por Conaf.</t>
    </r>
  </si>
  <si>
    <r>
      <rPr>
        <b/>
        <sz val="8"/>
        <rFont val="Verdana"/>
        <family val="2"/>
      </rPr>
      <t xml:space="preserve">5 </t>
    </r>
    <r>
      <rPr>
        <sz val="8"/>
        <rFont val="Verdana"/>
        <family val="2"/>
      </rPr>
      <t>Las Reservas Nacionales Ñuble y Los Huemules de Niblinto pasaron a ser Áreas Silvestres Protegidas (ASP) de la región de Ñuble, por lo tanto el número de visitantes se contabiliza en esa región desde el año 2018.</t>
    </r>
  </si>
  <si>
    <r>
      <rPr>
        <b/>
        <sz val="8"/>
        <rFont val="Verdana"/>
        <family val="2"/>
      </rPr>
      <t>6</t>
    </r>
    <r>
      <rPr>
        <sz val="8"/>
        <rFont val="Verdana"/>
        <family val="2"/>
      </rPr>
      <t xml:space="preserve"> El año 2019 se incorporan los terrenos del Parque Nacional Pumalin Douglas Tompkins (DS N°28 de fecha 28 de febrero de 2018).</t>
    </r>
  </si>
  <si>
    <r>
      <rPr>
        <b/>
        <sz val="8"/>
        <rFont val="Verdana"/>
        <family val="2"/>
      </rPr>
      <t xml:space="preserve">7 </t>
    </r>
    <r>
      <rPr>
        <sz val="8"/>
        <rFont val="Verdana"/>
        <family val="2"/>
      </rPr>
      <t>El Parque Nacional Bernardo O'Higgins se encuentra ubicado geográficamente entre las regiones de Aysén y Magallanes, pero la visitación mayor ocurre en la región de Magallanes.</t>
    </r>
  </si>
  <si>
    <r>
      <rPr>
        <b/>
        <sz val="8"/>
        <rFont val="Verdana"/>
        <family val="2"/>
      </rPr>
      <t>8</t>
    </r>
    <r>
      <rPr>
        <sz val="8"/>
        <rFont val="Verdana"/>
        <family val="2"/>
      </rPr>
      <t xml:space="preserve"> El año 2019 se incorporan los terrenos del Parque Nacional Cerro Castillo (DS N°88 de fecha 27 de julio de 2018).</t>
    </r>
  </si>
  <si>
    <r>
      <rPr>
        <b/>
        <sz val="8"/>
        <rFont val="Verdana"/>
        <family val="2"/>
      </rPr>
      <t>9</t>
    </r>
    <r>
      <rPr>
        <sz val="8"/>
        <rFont val="Verdana"/>
        <family val="2"/>
      </rPr>
      <t xml:space="preserve"> El año 2019 se incorporan los terrenos del Parque Nacional Melimoyu (DS N°05 de fecha 26 de enero de 2018).</t>
    </r>
  </si>
  <si>
    <r>
      <rPr>
        <b/>
        <sz val="8"/>
        <rFont val="Verdana"/>
        <family val="2"/>
      </rPr>
      <t>10</t>
    </r>
    <r>
      <rPr>
        <sz val="8"/>
        <rFont val="Verdana"/>
        <family val="2"/>
      </rPr>
      <t xml:space="preserve"> El año 2019 se incorporan los terrenos del Parque Nacional Patagonia (DS N°98 de fecha 25 de octubre de 2018).</t>
    </r>
  </si>
  <si>
    <r>
      <rPr>
        <b/>
        <sz val="8"/>
        <rFont val="Verdana"/>
        <family val="2"/>
      </rPr>
      <t>11</t>
    </r>
    <r>
      <rPr>
        <sz val="8"/>
        <rFont val="Verdana"/>
        <family val="2"/>
      </rPr>
      <t xml:space="preserve"> Desde el año 2019 la Reserva Nacional Lago Cochrane y Reserva Nacional Lago Jeinimeni pasan a formar parte del Parque Nacional Patagonia (DS N°98 del 25 de octubre de 2018).</t>
    </r>
  </si>
  <si>
    <r>
      <rPr>
        <b/>
        <sz val="8"/>
        <rFont val="Verdana"/>
        <family val="2"/>
      </rPr>
      <t>12</t>
    </r>
    <r>
      <rPr>
        <sz val="8"/>
        <rFont val="Verdana"/>
        <family val="2"/>
      </rPr>
      <t xml:space="preserve"> El año 2019 se incorporan los terrenos del Monumento Natural Canquen Colorado (DS N°41 de fecha 4 de octubre de 2017).</t>
    </r>
  </si>
  <si>
    <r>
      <rPr>
        <b/>
        <sz val="8"/>
        <rFont val="Verdana"/>
        <family val="2"/>
      </rPr>
      <t>13</t>
    </r>
    <r>
      <rPr>
        <sz val="8"/>
        <rFont val="Verdana"/>
        <family val="2"/>
      </rPr>
      <t xml:space="preserve"> El año 2019 se incorporan los terrenos del Parque Nacional Kawesgar (DS N°6 de fecha 26 de enero de 2018), el cual reemplaza a la Reserva Nacional Alacalufes.</t>
    </r>
  </si>
  <si>
    <r>
      <rPr>
        <b/>
        <sz val="8"/>
        <rFont val="Verdana"/>
        <family val="2"/>
      </rPr>
      <t>14</t>
    </r>
    <r>
      <rPr>
        <sz val="8"/>
        <rFont val="Verdana"/>
        <family val="2"/>
      </rPr>
      <t xml:space="preserve"> El año 2019 se incorporan los terrenos del Parque Nacional Yendegaia (DS N°118 de fecha 24 de diciembre de 2013).</t>
    </r>
  </si>
  <si>
    <r>
      <rPr>
        <b/>
        <sz val="8"/>
        <rFont val="Verdana"/>
        <family val="2"/>
      </rPr>
      <t>15</t>
    </r>
    <r>
      <rPr>
        <sz val="8"/>
        <rFont val="Verdana"/>
        <family val="2"/>
      </rPr>
      <t xml:space="preserve"> El año 2019 se incorporan los terrenos de la Reserva Nacional Kawesgar (DS N°6 de fecha 26 de enero de 2018), el cual corresponde a la misma visitación que el Parque Nacional Kawesgar.</t>
    </r>
  </si>
  <si>
    <t>- No registró movimiento.</t>
  </si>
  <si>
    <t>… Información no disponible.</t>
  </si>
  <si>
    <t>Fuente: Corporación Nacional Forestal (Conaf).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</si>
</sst>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Verdana"/>
      <family val="2"/>
    </font>
    <font>
      <b/>
      <sz val="8"/>
      <name val="Verdana"/>
      <family val="2"/>
    </font>
    <font>
      <b/>
      <vertAlign val="superscript"/>
      <sz val="8"/>
      <name val="Verdana"/>
      <family val="2"/>
    </font>
    <font>
      <b/>
      <sz val="8"/>
      <color indexed="8"/>
      <name val="Verdana"/>
      <family val="2"/>
    </font>
    <font>
      <sz val="8"/>
      <color theme="1"/>
      <name val="Verdana"/>
      <family val="2"/>
    </font>
    <font>
      <vertAlign val="superscript"/>
      <sz val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3" fillId="2" borderId="1" xfId="0" applyFont="1" applyFill="1" applyBorder="1" applyAlignment="1">
      <alignment vertical="center"/>
    </xf>
    <xf numFmtId="0" fontId="3" fillId="0" borderId="2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3" fillId="2" borderId="4" xfId="0" applyFont="1" applyFill="1" applyBorder="1" applyAlignment="1">
      <alignment vertical="center"/>
    </xf>
    <xf numFmtId="0" fontId="5" fillId="0" borderId="5" xfId="0" applyFont="1" applyBorder="1" applyAlignment="1" applyProtection="1">
      <alignment horizontal="centerContinuous" vertical="center"/>
      <protection locked="0"/>
    </xf>
    <xf numFmtId="0" fontId="6" fillId="0" borderId="6" xfId="0" applyFont="1" applyBorder="1" applyAlignment="1" applyProtection="1">
      <alignment horizontal="centerContinuous" vertical="center"/>
      <protection locked="0"/>
    </xf>
    <xf numFmtId="0" fontId="6" fillId="0" borderId="7" xfId="0" applyFont="1" applyBorder="1" applyAlignment="1" applyProtection="1">
      <alignment horizontal="centerContinuous" vertical="center"/>
      <protection locked="0"/>
    </xf>
    <xf numFmtId="0" fontId="5" fillId="0" borderId="3" xfId="0" applyFont="1" applyBorder="1" applyAlignment="1" applyProtection="1">
      <alignment horizontal="centerContinuous" vertical="center"/>
      <protection locked="0"/>
    </xf>
    <xf numFmtId="0" fontId="6" fillId="0" borderId="3" xfId="0" applyFont="1" applyBorder="1" applyAlignment="1" applyProtection="1">
      <alignment horizontal="centerContinuous" vertical="center"/>
      <protection locked="0"/>
    </xf>
    <xf numFmtId="0" fontId="3" fillId="0" borderId="8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centerContinuous" vertical="center"/>
    </xf>
    <xf numFmtId="41" fontId="2" fillId="0" borderId="0" xfId="1" applyFont="1" applyFill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horizontal="left" vertical="center"/>
    </xf>
    <xf numFmtId="41" fontId="3" fillId="0" borderId="0" xfId="2" applyFont="1" applyFill="1" applyBorder="1" applyAlignment="1">
      <alignment vertical="center"/>
    </xf>
    <xf numFmtId="41" fontId="3" fillId="0" borderId="12" xfId="2" applyFont="1" applyFill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41" fontId="3" fillId="0" borderId="13" xfId="2" applyFont="1" applyFill="1" applyBorder="1" applyAlignment="1">
      <alignment vertical="center"/>
    </xf>
    <xf numFmtId="0" fontId="2" fillId="0" borderId="13" xfId="0" applyFont="1" applyBorder="1" applyAlignment="1">
      <alignment vertical="center"/>
    </xf>
    <xf numFmtId="41" fontId="3" fillId="0" borderId="0" xfId="2" applyFont="1" applyFill="1" applyBorder="1" applyAlignment="1">
      <alignment horizontal="right" vertical="center"/>
    </xf>
    <xf numFmtId="41" fontId="2" fillId="0" borderId="0" xfId="2" applyFont="1" applyFill="1" applyBorder="1" applyAlignment="1">
      <alignment horizontal="right" vertical="center"/>
    </xf>
    <xf numFmtId="41" fontId="2" fillId="0" borderId="13" xfId="2" applyFont="1" applyFill="1" applyBorder="1" applyAlignment="1">
      <alignment horizontal="right" vertical="center"/>
    </xf>
    <xf numFmtId="41" fontId="2" fillId="0" borderId="0" xfId="0" applyNumberFormat="1" applyFont="1" applyAlignment="1">
      <alignment vertical="center"/>
    </xf>
    <xf numFmtId="41" fontId="2" fillId="0" borderId="13" xfId="0" applyNumberFormat="1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41" fontId="2" fillId="0" borderId="0" xfId="2" applyFont="1" applyFill="1" applyBorder="1" applyAlignment="1">
      <alignment vertical="center"/>
    </xf>
    <xf numFmtId="41" fontId="2" fillId="0" borderId="13" xfId="2" applyFont="1" applyFill="1" applyBorder="1" applyAlignment="1">
      <alignment vertical="center"/>
    </xf>
    <xf numFmtId="41" fontId="3" fillId="0" borderId="13" xfId="2" applyFont="1" applyFill="1" applyBorder="1" applyAlignment="1">
      <alignment horizontal="right" vertical="center"/>
    </xf>
    <xf numFmtId="41" fontId="3" fillId="0" borderId="0" xfId="2" applyFont="1" applyFill="1" applyAlignment="1">
      <alignment vertical="center"/>
    </xf>
    <xf numFmtId="41" fontId="3" fillId="0" borderId="14" xfId="2" applyFont="1" applyFill="1" applyBorder="1" applyAlignment="1">
      <alignment vertical="center"/>
    </xf>
    <xf numFmtId="0" fontId="2" fillId="0" borderId="15" xfId="0" applyFont="1" applyBorder="1" applyAlignment="1">
      <alignment horizontal="left" vertical="center"/>
    </xf>
    <xf numFmtId="41" fontId="3" fillId="0" borderId="16" xfId="2" applyFont="1" applyFill="1" applyBorder="1" applyAlignment="1">
      <alignment vertical="center"/>
    </xf>
    <xf numFmtId="41" fontId="2" fillId="0" borderId="16" xfId="2" applyFont="1" applyFill="1" applyBorder="1" applyAlignment="1">
      <alignment vertical="center"/>
    </xf>
    <xf numFmtId="41" fontId="2" fillId="0" borderId="15" xfId="2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49" fontId="2" fillId="0" borderId="0" xfId="0" applyNumberFormat="1" applyFont="1" applyAlignment="1">
      <alignment horizontal="left" vertical="center"/>
    </xf>
  </cellXfs>
  <cellStyles count="3">
    <cellStyle name="Millares [0]" xfId="1" builtinId="6"/>
    <cellStyle name="Millares [0]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BDD-Estadisticas-Culturales-Informe-Anual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10.1"/>
      <sheetName val="10.2"/>
      <sheetName val="10.3"/>
      <sheetName val="10.4"/>
      <sheetName val="10.5 "/>
      <sheetName val="10.6"/>
      <sheetName val="10.7"/>
      <sheetName val="10.8"/>
      <sheetName val="10.9"/>
      <sheetName val="10.10 "/>
      <sheetName val="10.11"/>
      <sheetName val="10.12"/>
      <sheetName val="10.13 "/>
      <sheetName val="10.14"/>
      <sheetName val="10.15 "/>
      <sheetName val="10.16 "/>
      <sheetName val="10.17 "/>
      <sheetName val="10.18"/>
      <sheetName val="10.19"/>
      <sheetName val="10.20"/>
      <sheetName val="10.21"/>
      <sheetName val="10.22"/>
      <sheetName val="10.23"/>
      <sheetName val="10.24"/>
      <sheetName val="10.25"/>
      <sheetName val="10.26"/>
      <sheetName val="10.27"/>
      <sheetName val="10.28"/>
      <sheetName val="10.29"/>
      <sheetName val="10.30"/>
      <sheetName val="10.31"/>
      <sheetName val="10.32"/>
      <sheetName val="10.33"/>
      <sheetName val="10.34"/>
      <sheetName val="10.35"/>
      <sheetName val="10.36"/>
      <sheetName val="10.37"/>
      <sheetName val="10.38"/>
      <sheetName val="10.39"/>
      <sheetName val="10.40"/>
      <sheetName val="10.41"/>
      <sheetName val="10.42"/>
      <sheetName val="10.43"/>
      <sheetName val="10.44"/>
      <sheetName val="10.45"/>
      <sheetName val="10.46"/>
      <sheetName val="10.47"/>
      <sheetName val="10.48"/>
      <sheetName val="10.49"/>
      <sheetName val="10.50"/>
      <sheetName val="10.51"/>
      <sheetName val="10.52"/>
      <sheetName val="10.53"/>
      <sheetName val="10.54"/>
      <sheetName val="10.55"/>
      <sheetName val="10.56"/>
      <sheetName val="10.57"/>
      <sheetName val="10.58"/>
      <sheetName val="10.59"/>
      <sheetName val="10.60"/>
      <sheetName val="10.61"/>
      <sheetName val="10.62"/>
      <sheetName val="10.63"/>
      <sheetName val="10.64"/>
      <sheetName val="10.65"/>
      <sheetName val="11.1"/>
      <sheetName val="11.2"/>
      <sheetName val="11.3"/>
      <sheetName val="11.4"/>
      <sheetName val="11.5"/>
      <sheetName val="12.1"/>
      <sheetName val="12.2"/>
      <sheetName val="12.3"/>
      <sheetName val="12.4"/>
      <sheetName val="12.5"/>
      <sheetName val="12.6"/>
      <sheetName val="13.1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4.1"/>
      <sheetName val="14.2"/>
      <sheetName val="14.3"/>
      <sheetName val="14.4"/>
      <sheetName val="14.5"/>
      <sheetName val="14.6"/>
      <sheetName val="14.7"/>
      <sheetName val="14.8"/>
      <sheetName val="14.9"/>
      <sheetName val="14.10"/>
      <sheetName val="14.11"/>
      <sheetName val="14.12"/>
      <sheetName val="14.13"/>
      <sheetName val="14.14"/>
      <sheetName val="14.15"/>
      <sheetName val="14.16"/>
      <sheetName val="14.17"/>
      <sheetName val="14.18"/>
      <sheetName val="14.19"/>
      <sheetName val="14.20"/>
      <sheetName val="14.21"/>
      <sheetName val="14.22"/>
      <sheetName val="14.23"/>
      <sheetName val="14.24"/>
      <sheetName val="14.25"/>
      <sheetName val="14.26"/>
      <sheetName val="14.27"/>
      <sheetName val="14.28"/>
      <sheetName val="14.29"/>
      <sheetName val="14.30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15.24"/>
      <sheetName val="15.25"/>
      <sheetName val="15.26"/>
      <sheetName val="15.27 "/>
      <sheetName val="15.28"/>
      <sheetName val="15.29"/>
      <sheetName val="15.30"/>
      <sheetName val="15.31"/>
      <sheetName val="15.32"/>
      <sheetName val="15.33"/>
      <sheetName val="15.34"/>
      <sheetName val="15.35"/>
      <sheetName val="15.36 "/>
      <sheetName val="15.37 "/>
      <sheetName val="15.38"/>
      <sheetName val="15.39"/>
      <sheetName val="15.40"/>
      <sheetName val="15.41"/>
      <sheetName val="15.42"/>
      <sheetName val="15.43"/>
      <sheetName val="15.44"/>
      <sheetName val="15.45"/>
      <sheetName val="15.46"/>
      <sheetName val="15.47"/>
      <sheetName val="15.48"/>
      <sheetName val="15.49"/>
      <sheetName val="16.1"/>
      <sheetName val="16.2"/>
      <sheetName val="16.3"/>
      <sheetName val="16.4"/>
      <sheetName val="16.5"/>
      <sheetName val="16.6"/>
      <sheetName val="16.7"/>
      <sheetName val="16.8"/>
      <sheetName val="16.9"/>
      <sheetName val="16.10"/>
      <sheetName val="16.11"/>
      <sheetName val="16.12"/>
      <sheetName val="16.13"/>
      <sheetName val="16.14"/>
      <sheetName val="16.15"/>
      <sheetName val="16.16"/>
      <sheetName val="16.17"/>
      <sheetName val="16.18"/>
      <sheetName val="16.19"/>
      <sheetName val="16.20"/>
      <sheetName val="16.21"/>
      <sheetName val="16.22"/>
      <sheetName val="16.23"/>
      <sheetName val="16.24"/>
      <sheetName val="16.25"/>
      <sheetName val="16.26"/>
      <sheetName val="16.27"/>
      <sheetName val="16.28"/>
      <sheetName val="16.29"/>
      <sheetName val="16.30"/>
      <sheetName val="16.31"/>
      <sheetName val="16.32"/>
      <sheetName val="16.33"/>
      <sheetName val="16.34"/>
      <sheetName val="16.35"/>
      <sheetName val="16.36"/>
      <sheetName val="16.37"/>
      <sheetName val="16.38"/>
      <sheetName val="16.39"/>
      <sheetName val="16.40"/>
      <sheetName val="16.41"/>
      <sheetName val="16.42"/>
      <sheetName val="16.43"/>
      <sheetName val="16.44"/>
      <sheetName val="16.45"/>
      <sheetName val="17.1"/>
      <sheetName val="17.2"/>
      <sheetName val="17.3"/>
      <sheetName val="17.4"/>
      <sheetName val="17.5"/>
      <sheetName val="17.6"/>
      <sheetName val="17.7"/>
      <sheetName val="17.8"/>
      <sheetName val="17.9"/>
      <sheetName val="17.10"/>
      <sheetName val="17.11"/>
      <sheetName val="17.12"/>
      <sheetName val="17.13"/>
      <sheetName val="17.14"/>
      <sheetName val="17.15"/>
      <sheetName val="17.16"/>
      <sheetName val="17.17"/>
      <sheetName val="17.18"/>
      <sheetName val="17.19"/>
      <sheetName val="17.20"/>
      <sheetName val="17.21"/>
      <sheetName val="17.22"/>
      <sheetName val="17.23"/>
      <sheetName val="18.1"/>
      <sheetName val="18.2"/>
      <sheetName val="18.3"/>
      <sheetName val="18.4"/>
      <sheetName val="18.5"/>
      <sheetName val="18.6"/>
      <sheetName val="18.7"/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20.1"/>
      <sheetName val="20.2"/>
      <sheetName val="20.3"/>
      <sheetName val="20.4"/>
      <sheetName val="20.5"/>
      <sheetName val="20.6"/>
      <sheetName val="20.7"/>
      <sheetName val="20.8"/>
      <sheetName val="20.9"/>
      <sheetName val="20.10"/>
      <sheetName val="20.11"/>
      <sheetName val="20.12"/>
      <sheetName val="20.13"/>
      <sheetName val="20.14"/>
      <sheetName val="20.15"/>
      <sheetName val="20.16"/>
      <sheetName val="20.17"/>
      <sheetName val="20.18"/>
      <sheetName val="21.1"/>
      <sheetName val="21.2"/>
      <sheetName val="21.3"/>
      <sheetName val="21.4"/>
      <sheetName val="22.1"/>
      <sheetName val="22.2"/>
      <sheetName val="22.3"/>
      <sheetName val="22.4"/>
      <sheetName val="22.5"/>
      <sheetName val="22.6"/>
      <sheetName val="23.1"/>
      <sheetName val="23.2"/>
      <sheetName val="23.3"/>
      <sheetName val="23.4"/>
      <sheetName val="24.1"/>
      <sheetName val="24.2"/>
      <sheetName val="24.3"/>
      <sheetName val="24.4"/>
      <sheetName val="24.5"/>
      <sheetName val="24.6"/>
      <sheetName val="24.7"/>
      <sheetName val="24.8"/>
      <sheetName val="24.9"/>
      <sheetName val="24.10"/>
      <sheetName val="24.11"/>
      <sheetName val="24.12"/>
      <sheetName val="24.13"/>
      <sheetName val="24.14"/>
      <sheetName val="24.15"/>
      <sheetName val="24.16"/>
      <sheetName val="25.1"/>
      <sheetName val="25.2"/>
      <sheetName val="25.3"/>
      <sheetName val="25.4"/>
      <sheetName val="25.5"/>
      <sheetName val="26.1"/>
      <sheetName val="26.2"/>
      <sheetName val="26.3"/>
      <sheetName val="26.4"/>
      <sheetName val="26.5"/>
      <sheetName val="26.6"/>
      <sheetName val="26.7"/>
      <sheetName val="26.8"/>
      <sheetName val="26.9"/>
      <sheetName val="26.10"/>
      <sheetName val="26.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3"/>
  <dimension ref="A1:AA158"/>
  <sheetViews>
    <sheetView tabSelected="1" zoomScaleNormal="100" workbookViewId="0"/>
  </sheetViews>
  <sheetFormatPr baseColWidth="10" defaultColWidth="11.42578125" defaultRowHeight="10.5" x14ac:dyDescent="0.25"/>
  <cols>
    <col min="1" max="1" width="32.5703125" style="1" customWidth="1"/>
    <col min="2" max="2" width="11.28515625" style="1" bestFit="1" customWidth="1"/>
    <col min="3" max="3" width="17" style="1" bestFit="1" customWidth="1"/>
    <col min="4" max="4" width="11.28515625" style="1" bestFit="1" customWidth="1"/>
    <col min="5" max="5" width="16.85546875" style="1" bestFit="1" customWidth="1"/>
    <col min="6" max="6" width="11.28515625" style="1" bestFit="1" customWidth="1"/>
    <col min="7" max="7" width="17" style="1" bestFit="1" customWidth="1"/>
    <col min="8" max="8" width="11.28515625" style="1" bestFit="1" customWidth="1"/>
    <col min="9" max="9" width="16.85546875" style="1" bestFit="1" customWidth="1"/>
    <col min="10" max="10" width="11.28515625" style="42" bestFit="1" customWidth="1"/>
    <col min="11" max="11" width="17" style="42" bestFit="1" customWidth="1"/>
    <col min="12" max="12" width="11.28515625" style="42" bestFit="1" customWidth="1"/>
    <col min="13" max="13" width="16.85546875" style="42" bestFit="1" customWidth="1"/>
    <col min="14" max="14" width="11.28515625" style="1" bestFit="1" customWidth="1"/>
    <col min="15" max="15" width="17" style="1" bestFit="1" customWidth="1"/>
    <col min="16" max="16" width="11.28515625" style="1" bestFit="1" customWidth="1"/>
    <col min="17" max="17" width="16.85546875" style="1" bestFit="1" customWidth="1"/>
    <col min="18" max="18" width="12.42578125" style="1" bestFit="1" customWidth="1"/>
    <col min="19" max="19" width="17" style="1" bestFit="1" customWidth="1"/>
    <col min="20" max="20" width="12.42578125" style="1" bestFit="1" customWidth="1"/>
    <col min="21" max="21" width="16.85546875" style="1" bestFit="1" customWidth="1"/>
    <col min="22" max="16384" width="11.42578125" style="1"/>
  </cols>
  <sheetData>
    <row r="1" spans="1:27" x14ac:dyDescent="0.25">
      <c r="J1" s="1"/>
      <c r="K1" s="1"/>
      <c r="L1" s="1"/>
      <c r="M1" s="1"/>
    </row>
    <row r="2" spans="1:27" s="4" customFormat="1" ht="15" customHeight="1" x14ac:dyDescent="0.2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7" s="4" customFormat="1" ht="15" customHeight="1" x14ac:dyDescent="0.25"/>
    <row r="4" spans="1:27" ht="11.25" customHeight="1" x14ac:dyDescent="0.25">
      <c r="A4" s="5" t="s">
        <v>1</v>
      </c>
      <c r="B4" s="6" t="s">
        <v>2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7" ht="15" customHeight="1" x14ac:dyDescent="0.25">
      <c r="A5" s="8"/>
      <c r="B5" s="7">
        <v>2015</v>
      </c>
      <c r="C5" s="7"/>
      <c r="D5" s="7"/>
      <c r="E5" s="7"/>
      <c r="F5" s="9">
        <v>2016</v>
      </c>
      <c r="G5" s="10"/>
      <c r="H5" s="10"/>
      <c r="I5" s="11"/>
      <c r="J5" s="12">
        <v>2017</v>
      </c>
      <c r="K5" s="13"/>
      <c r="L5" s="13"/>
      <c r="M5" s="13"/>
      <c r="N5" s="6">
        <v>2018</v>
      </c>
      <c r="O5" s="14"/>
      <c r="P5" s="14"/>
      <c r="Q5" s="15"/>
      <c r="R5" s="6">
        <v>2019</v>
      </c>
      <c r="S5" s="14"/>
      <c r="T5" s="14"/>
      <c r="U5" s="15"/>
      <c r="W5" s="16"/>
      <c r="X5" s="16"/>
      <c r="Y5" s="16"/>
      <c r="Z5" s="16"/>
      <c r="AA5" s="16"/>
    </row>
    <row r="6" spans="1:27" x14ac:dyDescent="0.25">
      <c r="A6" s="17"/>
      <c r="B6" s="18" t="s">
        <v>3</v>
      </c>
      <c r="C6" s="18" t="s">
        <v>4</v>
      </c>
      <c r="D6" s="18" t="s">
        <v>5</v>
      </c>
      <c r="E6" s="18" t="s">
        <v>6</v>
      </c>
      <c r="F6" s="19" t="s">
        <v>3</v>
      </c>
      <c r="G6" s="18" t="s">
        <v>4</v>
      </c>
      <c r="H6" s="18" t="s">
        <v>5</v>
      </c>
      <c r="I6" s="18" t="s">
        <v>6</v>
      </c>
      <c r="J6" s="20" t="s">
        <v>3</v>
      </c>
      <c r="K6" s="20" t="s">
        <v>4</v>
      </c>
      <c r="L6" s="20" t="s">
        <v>5</v>
      </c>
      <c r="M6" s="20" t="s">
        <v>6</v>
      </c>
      <c r="N6" s="18" t="s">
        <v>3</v>
      </c>
      <c r="O6" s="18" t="s">
        <v>4</v>
      </c>
      <c r="P6" s="18" t="s">
        <v>5</v>
      </c>
      <c r="Q6" s="18" t="s">
        <v>6</v>
      </c>
      <c r="R6" s="18" t="s">
        <v>3</v>
      </c>
      <c r="S6" s="18" t="s">
        <v>4</v>
      </c>
      <c r="T6" s="18" t="s">
        <v>5</v>
      </c>
      <c r="U6" s="18" t="s">
        <v>6</v>
      </c>
      <c r="W6" s="16"/>
      <c r="X6" s="16"/>
      <c r="Y6" s="16"/>
      <c r="Z6" s="16"/>
      <c r="AA6" s="16"/>
    </row>
    <row r="7" spans="1:27" s="3" customFormat="1" x14ac:dyDescent="0.25">
      <c r="A7" s="21" t="s">
        <v>7</v>
      </c>
      <c r="B7" s="22">
        <f t="shared" ref="B7:M7" si="0">SUM(B8+B14+B17+B24+B28+B33+B42+B45+B49+B60+B68+B82+B86+B99+B122)</f>
        <v>2689190</v>
      </c>
      <c r="C7" s="22">
        <f t="shared" si="0"/>
        <v>432322</v>
      </c>
      <c r="D7" s="22">
        <f t="shared" si="0"/>
        <v>2028591</v>
      </c>
      <c r="E7" s="23">
        <f t="shared" si="0"/>
        <v>228277</v>
      </c>
      <c r="F7" s="22">
        <f t="shared" si="0"/>
        <v>3068184</v>
      </c>
      <c r="G7" s="22">
        <f t="shared" si="0"/>
        <v>498619</v>
      </c>
      <c r="H7" s="22">
        <f t="shared" si="0"/>
        <v>2272580</v>
      </c>
      <c r="I7" s="23">
        <f t="shared" si="0"/>
        <v>296985</v>
      </c>
      <c r="J7" s="22">
        <f t="shared" si="0"/>
        <v>3019432</v>
      </c>
      <c r="K7" s="22">
        <f t="shared" si="0"/>
        <v>472707</v>
      </c>
      <c r="L7" s="22">
        <f t="shared" si="0"/>
        <v>2252939</v>
      </c>
      <c r="M7" s="23">
        <f t="shared" si="0"/>
        <v>293786</v>
      </c>
      <c r="N7" s="22">
        <f>SUM(N8+N14+N17+N24+N28+N33+N42+N45+N49+N60+N68+N57+N82+N86+N99+N122)</f>
        <v>3412980</v>
      </c>
      <c r="O7" s="22">
        <f>SUM(O8+O14+O17+O24+O28+O33+O42+O45+O49+O60+O68+O57+O82+O86+O99+O122)</f>
        <v>571311</v>
      </c>
      <c r="P7" s="22">
        <f>SUM(P8+P14+P17+P24+P28+P33+P42+P45+P49+P60+P68+P57+P82+P86+P99+P122)</f>
        <v>2547649</v>
      </c>
      <c r="Q7" s="23">
        <f>SUM(Q8+Q14+Q17+Q24+Q28+Q33+Q42+Q45+Q49+Q60+Q68+Q57+Q82+Q86+Q99+Q122)</f>
        <v>294020</v>
      </c>
      <c r="R7" s="22">
        <f>SUM(R8+R14+R17+R24+R28+R33+R42+R45+R49+R57+R60+R68+R82+R86+R99+R122)</f>
        <v>3523447</v>
      </c>
      <c r="S7" s="22">
        <f>SUM(S8+S14+S17+S24+S28+S33+S42+S45+S49+S57+S60+S68+S82+S86+S99+S122)</f>
        <v>551497</v>
      </c>
      <c r="T7" s="22">
        <f>SUM(T8+T14+T17+T24+T28+T33+T42+T45+T49+T57+T60+T68+T82+T86+T99+T122)</f>
        <v>2648417</v>
      </c>
      <c r="U7" s="23">
        <f>SUM(U8+U14+U17+U24+U28+U33+U42+U45+U49+U57+U60+U68+U82+U86+U99+U122)</f>
        <v>323533</v>
      </c>
    </row>
    <row r="8" spans="1:27" s="3" customFormat="1" x14ac:dyDescent="0.25">
      <c r="A8" s="24" t="s">
        <v>8</v>
      </c>
      <c r="B8" s="22">
        <f>SUM(B9:B13)</f>
        <v>15734</v>
      </c>
      <c r="C8" s="22">
        <f>SUM(C9:C13)</f>
        <v>861</v>
      </c>
      <c r="D8" s="22">
        <f>SUM(D9:D13)</f>
        <v>13303</v>
      </c>
      <c r="E8" s="25">
        <f>SUM(E9:E13)</f>
        <v>1570</v>
      </c>
      <c r="F8" s="22">
        <f>SUM(F9:F13)</f>
        <v>15239</v>
      </c>
      <c r="G8" s="22">
        <f t="shared" ref="G8:Q8" si="1">SUM(G9:G13)</f>
        <v>832</v>
      </c>
      <c r="H8" s="22">
        <f t="shared" si="1"/>
        <v>12202</v>
      </c>
      <c r="I8" s="25">
        <f t="shared" si="1"/>
        <v>2205</v>
      </c>
      <c r="J8" s="22">
        <f>SUM(J9:J13)</f>
        <v>15523</v>
      </c>
      <c r="K8" s="22">
        <f>SUM(K9:K13)</f>
        <v>960</v>
      </c>
      <c r="L8" s="22">
        <f>SUM(L9:L13)</f>
        <v>11669</v>
      </c>
      <c r="M8" s="25">
        <f t="shared" si="1"/>
        <v>2894</v>
      </c>
      <c r="N8" s="22">
        <f>SUM(N9:N13)</f>
        <v>14837</v>
      </c>
      <c r="O8" s="22">
        <f t="shared" si="1"/>
        <v>950</v>
      </c>
      <c r="P8" s="22">
        <f t="shared" si="1"/>
        <v>12806</v>
      </c>
      <c r="Q8" s="25">
        <f t="shared" si="1"/>
        <v>1081</v>
      </c>
      <c r="R8" s="22">
        <f>SUM(R9:R13)</f>
        <v>13360</v>
      </c>
      <c r="S8" s="22">
        <f>SUM(S9:S13)</f>
        <v>540</v>
      </c>
      <c r="T8" s="22">
        <f>SUM(T9:T13)</f>
        <v>11431</v>
      </c>
      <c r="U8" s="25">
        <f>SUM(U9:U13)</f>
        <v>1389</v>
      </c>
    </row>
    <row r="9" spans="1:27" s="3" customFormat="1" ht="11.25" x14ac:dyDescent="0.25">
      <c r="A9" s="26" t="s">
        <v>9</v>
      </c>
      <c r="B9" s="27" t="s">
        <v>10</v>
      </c>
      <c r="C9" s="28" t="s">
        <v>10</v>
      </c>
      <c r="D9" s="28" t="s">
        <v>10</v>
      </c>
      <c r="E9" s="29" t="s">
        <v>10</v>
      </c>
      <c r="F9" s="27" t="s">
        <v>10</v>
      </c>
      <c r="G9" s="28" t="s">
        <v>10</v>
      </c>
      <c r="H9" s="28" t="s">
        <v>10</v>
      </c>
      <c r="I9" s="29" t="s">
        <v>10</v>
      </c>
      <c r="J9" s="27" t="s">
        <v>10</v>
      </c>
      <c r="K9" s="28" t="s">
        <v>10</v>
      </c>
      <c r="L9" s="28" t="s">
        <v>10</v>
      </c>
      <c r="M9" s="29" t="s">
        <v>10</v>
      </c>
      <c r="N9" s="27" t="s">
        <v>10</v>
      </c>
      <c r="O9" s="28" t="s">
        <v>10</v>
      </c>
      <c r="P9" s="28" t="s">
        <v>10</v>
      </c>
      <c r="Q9" s="29" t="s">
        <v>10</v>
      </c>
      <c r="R9" s="22">
        <f>SUM(S9:U9)</f>
        <v>0</v>
      </c>
      <c r="S9" s="30">
        <v>0</v>
      </c>
      <c r="T9" s="30">
        <v>0</v>
      </c>
      <c r="U9" s="31">
        <v>0</v>
      </c>
    </row>
    <row r="10" spans="1:27" s="3" customFormat="1" x14ac:dyDescent="0.25">
      <c r="A10" s="32" t="s">
        <v>11</v>
      </c>
      <c r="B10" s="22">
        <f>SUM(C10:E10)</f>
        <v>0</v>
      </c>
      <c r="C10" s="33">
        <v>0</v>
      </c>
      <c r="D10" s="33">
        <v>0</v>
      </c>
      <c r="E10" s="34">
        <v>0</v>
      </c>
      <c r="F10" s="22">
        <f>SUM(G10:I10)</f>
        <v>0</v>
      </c>
      <c r="G10" s="33">
        <v>0</v>
      </c>
      <c r="H10" s="33">
        <v>0</v>
      </c>
      <c r="I10" s="34">
        <v>0</v>
      </c>
      <c r="J10" s="22">
        <f>SUM(K10:M10)</f>
        <v>0</v>
      </c>
      <c r="K10" s="33">
        <v>0</v>
      </c>
      <c r="L10" s="33">
        <v>0</v>
      </c>
      <c r="M10" s="34">
        <v>0</v>
      </c>
      <c r="N10" s="22">
        <f>SUM(O10:Q10)</f>
        <v>0</v>
      </c>
      <c r="O10" s="33">
        <v>0</v>
      </c>
      <c r="P10" s="33">
        <v>0</v>
      </c>
      <c r="Q10" s="34">
        <v>0</v>
      </c>
      <c r="R10" s="22">
        <f>SUM(S10:U10)</f>
        <v>0</v>
      </c>
      <c r="S10" s="30">
        <v>0</v>
      </c>
      <c r="T10" s="30">
        <v>0</v>
      </c>
      <c r="U10" s="31">
        <v>0</v>
      </c>
    </row>
    <row r="11" spans="1:27" s="3" customFormat="1" x14ac:dyDescent="0.25">
      <c r="A11" s="32" t="s">
        <v>12</v>
      </c>
      <c r="B11" s="22">
        <f>SUM(C11:E11)</f>
        <v>1202</v>
      </c>
      <c r="C11" s="33">
        <v>13</v>
      </c>
      <c r="D11" s="33">
        <v>967</v>
      </c>
      <c r="E11" s="34">
        <v>222</v>
      </c>
      <c r="F11" s="22">
        <f>SUM(G11:I11)</f>
        <v>876</v>
      </c>
      <c r="G11" s="33">
        <v>9</v>
      </c>
      <c r="H11" s="33">
        <v>750</v>
      </c>
      <c r="I11" s="34">
        <v>117</v>
      </c>
      <c r="J11" s="22">
        <f>SUM(K11:M11)</f>
        <v>799</v>
      </c>
      <c r="K11" s="33">
        <v>14</v>
      </c>
      <c r="L11" s="33">
        <v>722</v>
      </c>
      <c r="M11" s="34">
        <v>63</v>
      </c>
      <c r="N11" s="22">
        <f>SUM(O11:Q11)</f>
        <v>540</v>
      </c>
      <c r="O11" s="33">
        <v>16</v>
      </c>
      <c r="P11" s="33">
        <v>417</v>
      </c>
      <c r="Q11" s="34">
        <v>107</v>
      </c>
      <c r="R11" s="22">
        <f>SUM(S11:U11)</f>
        <v>878</v>
      </c>
      <c r="S11" s="30">
        <v>16</v>
      </c>
      <c r="T11" s="30">
        <v>772</v>
      </c>
      <c r="U11" s="31">
        <v>90</v>
      </c>
    </row>
    <row r="12" spans="1:27" x14ac:dyDescent="0.25">
      <c r="A12" s="32" t="s">
        <v>13</v>
      </c>
      <c r="B12" s="22">
        <f>SUM(C12:E12)</f>
        <v>14016</v>
      </c>
      <c r="C12" s="33">
        <v>836</v>
      </c>
      <c r="D12" s="33">
        <v>11913</v>
      </c>
      <c r="E12" s="34">
        <v>1267</v>
      </c>
      <c r="F12" s="22">
        <f>SUM(G12:I12)</f>
        <v>13882</v>
      </c>
      <c r="G12" s="33">
        <v>822</v>
      </c>
      <c r="H12" s="33">
        <v>10996</v>
      </c>
      <c r="I12" s="34">
        <v>2064</v>
      </c>
      <c r="J12" s="22">
        <f>SUM(K12:M12)</f>
        <v>14200</v>
      </c>
      <c r="K12" s="33">
        <v>944</v>
      </c>
      <c r="L12" s="33">
        <v>10459</v>
      </c>
      <c r="M12" s="34">
        <v>2797</v>
      </c>
      <c r="N12" s="22">
        <f>SUM(O12:Q12)</f>
        <v>13854</v>
      </c>
      <c r="O12" s="33">
        <v>932</v>
      </c>
      <c r="P12" s="33">
        <v>11968</v>
      </c>
      <c r="Q12" s="34">
        <v>954</v>
      </c>
      <c r="R12" s="22">
        <f>SUM(S12:U12)</f>
        <v>11729</v>
      </c>
      <c r="S12" s="30">
        <v>523</v>
      </c>
      <c r="T12" s="30">
        <v>9924</v>
      </c>
      <c r="U12" s="31">
        <v>1282</v>
      </c>
    </row>
    <row r="13" spans="1:27" x14ac:dyDescent="0.25">
      <c r="A13" s="32" t="s">
        <v>14</v>
      </c>
      <c r="B13" s="22">
        <f>SUM(C13:E13)</f>
        <v>516</v>
      </c>
      <c r="C13" s="33">
        <v>12</v>
      </c>
      <c r="D13" s="33">
        <v>423</v>
      </c>
      <c r="E13" s="34">
        <v>81</v>
      </c>
      <c r="F13" s="22">
        <f>SUM(G13:I13)</f>
        <v>481</v>
      </c>
      <c r="G13" s="33">
        <v>1</v>
      </c>
      <c r="H13" s="33">
        <v>456</v>
      </c>
      <c r="I13" s="34">
        <v>24</v>
      </c>
      <c r="J13" s="22">
        <f>SUM(K13:M13)</f>
        <v>524</v>
      </c>
      <c r="K13" s="33">
        <v>2</v>
      </c>
      <c r="L13" s="33">
        <v>488</v>
      </c>
      <c r="M13" s="34">
        <v>34</v>
      </c>
      <c r="N13" s="22">
        <f>SUM(O13:Q13)</f>
        <v>443</v>
      </c>
      <c r="O13" s="33">
        <v>2</v>
      </c>
      <c r="P13" s="33">
        <v>421</v>
      </c>
      <c r="Q13" s="34">
        <v>20</v>
      </c>
      <c r="R13" s="22">
        <f>SUM(S13:U13)</f>
        <v>753</v>
      </c>
      <c r="S13" s="30">
        <v>1</v>
      </c>
      <c r="T13" s="30">
        <v>735</v>
      </c>
      <c r="U13" s="31">
        <v>17</v>
      </c>
    </row>
    <row r="14" spans="1:27" s="3" customFormat="1" x14ac:dyDescent="0.25">
      <c r="A14" s="24" t="s">
        <v>15</v>
      </c>
      <c r="B14" s="22">
        <f t="shared" ref="B14:U14" si="2">SUM(B15:B16)</f>
        <v>10638</v>
      </c>
      <c r="C14" s="22">
        <f t="shared" si="2"/>
        <v>2591</v>
      </c>
      <c r="D14" s="22">
        <f t="shared" si="2"/>
        <v>7714</v>
      </c>
      <c r="E14" s="25">
        <f t="shared" si="2"/>
        <v>333</v>
      </c>
      <c r="F14" s="22">
        <f t="shared" si="2"/>
        <v>10861</v>
      </c>
      <c r="G14" s="22">
        <f t="shared" si="2"/>
        <v>3308</v>
      </c>
      <c r="H14" s="22">
        <f t="shared" si="2"/>
        <v>5840</v>
      </c>
      <c r="I14" s="25">
        <f t="shared" si="2"/>
        <v>1713</v>
      </c>
      <c r="J14" s="22">
        <f t="shared" si="2"/>
        <v>11310</v>
      </c>
      <c r="K14" s="22">
        <f t="shared" si="2"/>
        <v>4062</v>
      </c>
      <c r="L14" s="22">
        <f t="shared" si="2"/>
        <v>6189</v>
      </c>
      <c r="M14" s="25">
        <f t="shared" si="2"/>
        <v>1059</v>
      </c>
      <c r="N14" s="22">
        <f t="shared" si="2"/>
        <v>19595</v>
      </c>
      <c r="O14" s="22">
        <f t="shared" si="2"/>
        <v>5888</v>
      </c>
      <c r="P14" s="22">
        <f t="shared" si="2"/>
        <v>10969</v>
      </c>
      <c r="Q14" s="25">
        <f t="shared" si="2"/>
        <v>2738</v>
      </c>
      <c r="R14" s="22">
        <f t="shared" si="2"/>
        <v>12179</v>
      </c>
      <c r="S14" s="22">
        <f t="shared" si="2"/>
        <v>3684</v>
      </c>
      <c r="T14" s="22">
        <f t="shared" si="2"/>
        <v>7274</v>
      </c>
      <c r="U14" s="25">
        <f t="shared" si="2"/>
        <v>1221</v>
      </c>
    </row>
    <row r="15" spans="1:27" x14ac:dyDescent="0.25">
      <c r="A15" s="32" t="s">
        <v>16</v>
      </c>
      <c r="B15" s="22">
        <f>SUM(C15:E15)</f>
        <v>430</v>
      </c>
      <c r="C15" s="33">
        <v>14</v>
      </c>
      <c r="D15" s="33">
        <v>416</v>
      </c>
      <c r="E15" s="29" t="s">
        <v>17</v>
      </c>
      <c r="F15" s="22">
        <f>SUM(G15:I15)</f>
        <v>179</v>
      </c>
      <c r="G15" s="33">
        <v>10</v>
      </c>
      <c r="H15" s="33">
        <v>167</v>
      </c>
      <c r="I15" s="34">
        <v>2</v>
      </c>
      <c r="J15" s="22">
        <f>SUM(K15:M15)</f>
        <v>239</v>
      </c>
      <c r="K15" s="33">
        <v>48</v>
      </c>
      <c r="L15" s="33">
        <v>187</v>
      </c>
      <c r="M15" s="34">
        <v>4</v>
      </c>
      <c r="N15" s="22">
        <f>SUM(O15:Q15)</f>
        <v>548</v>
      </c>
      <c r="O15" s="33">
        <v>38</v>
      </c>
      <c r="P15" s="33">
        <v>489</v>
      </c>
      <c r="Q15" s="34">
        <v>21</v>
      </c>
      <c r="R15" s="22">
        <f>SUM(S15:U15)</f>
        <v>422</v>
      </c>
      <c r="S15" s="30">
        <v>56</v>
      </c>
      <c r="T15" s="30">
        <v>355</v>
      </c>
      <c r="U15" s="31">
        <v>11</v>
      </c>
    </row>
    <row r="16" spans="1:27" x14ac:dyDescent="0.25">
      <c r="A16" s="32" t="s">
        <v>18</v>
      </c>
      <c r="B16" s="22">
        <f>SUM(C16:E16)</f>
        <v>10208</v>
      </c>
      <c r="C16" s="33">
        <v>2577</v>
      </c>
      <c r="D16" s="33">
        <v>7298</v>
      </c>
      <c r="E16" s="34">
        <v>333</v>
      </c>
      <c r="F16" s="22">
        <f>SUM(G16:I16)</f>
        <v>10682</v>
      </c>
      <c r="G16" s="33">
        <v>3298</v>
      </c>
      <c r="H16" s="33">
        <v>5673</v>
      </c>
      <c r="I16" s="34">
        <v>1711</v>
      </c>
      <c r="J16" s="22">
        <f>SUM(K16:M16)</f>
        <v>11071</v>
      </c>
      <c r="K16" s="33">
        <v>4014</v>
      </c>
      <c r="L16" s="33">
        <v>6002</v>
      </c>
      <c r="M16" s="34">
        <v>1055</v>
      </c>
      <c r="N16" s="22">
        <f>SUM(O16:Q16)</f>
        <v>19047</v>
      </c>
      <c r="O16" s="33">
        <v>5850</v>
      </c>
      <c r="P16" s="33">
        <v>10480</v>
      </c>
      <c r="Q16" s="34">
        <v>2717</v>
      </c>
      <c r="R16" s="22">
        <f>SUM(S16:U16)</f>
        <v>11757</v>
      </c>
      <c r="S16" s="30">
        <v>3628</v>
      </c>
      <c r="T16" s="30">
        <v>6919</v>
      </c>
      <c r="U16" s="31">
        <v>1210</v>
      </c>
    </row>
    <row r="17" spans="1:21" s="3" customFormat="1" x14ac:dyDescent="0.25">
      <c r="A17" s="24" t="s">
        <v>19</v>
      </c>
      <c r="B17" s="22">
        <f>SUM(B18:B23)</f>
        <v>465052</v>
      </c>
      <c r="C17" s="22">
        <f>SUM(C18:C23)</f>
        <v>67526</v>
      </c>
      <c r="D17" s="22">
        <f>SUM(D18:D23)</f>
        <v>368588</v>
      </c>
      <c r="E17" s="25">
        <f>SUM(E18:E23)</f>
        <v>28938</v>
      </c>
      <c r="F17" s="22">
        <f>SUM(F18:F23)</f>
        <v>543988</v>
      </c>
      <c r="G17" s="22">
        <f t="shared" ref="G17:Q17" si="3">SUM(G18:G23)</f>
        <v>67089</v>
      </c>
      <c r="H17" s="22">
        <f t="shared" si="3"/>
        <v>443332</v>
      </c>
      <c r="I17" s="25">
        <f t="shared" si="3"/>
        <v>33567</v>
      </c>
      <c r="J17" s="22">
        <f>SUM(J18:J23)</f>
        <v>681962</v>
      </c>
      <c r="K17" s="22">
        <f>SUM(K18:K23)</f>
        <v>82628</v>
      </c>
      <c r="L17" s="22">
        <f>SUM(L18:L23)</f>
        <v>551520</v>
      </c>
      <c r="M17" s="25">
        <f t="shared" si="3"/>
        <v>47814</v>
      </c>
      <c r="N17" s="22">
        <f>SUM(N18:N23)</f>
        <v>803224</v>
      </c>
      <c r="O17" s="22">
        <f t="shared" si="3"/>
        <v>87656</v>
      </c>
      <c r="P17" s="22">
        <f t="shared" si="3"/>
        <v>650761</v>
      </c>
      <c r="Q17" s="25">
        <f t="shared" si="3"/>
        <v>64807</v>
      </c>
      <c r="R17" s="22">
        <f>SUM(R18:R23)</f>
        <v>711335</v>
      </c>
      <c r="S17" s="22">
        <f>SUM(S18:S23)</f>
        <v>73148</v>
      </c>
      <c r="T17" s="22">
        <f>SUM(T18:T23)</f>
        <v>580444</v>
      </c>
      <c r="U17" s="25">
        <f>SUM(U18:U23)</f>
        <v>57743</v>
      </c>
    </row>
    <row r="18" spans="1:21" s="3" customFormat="1" x14ac:dyDescent="0.25">
      <c r="A18" s="32" t="s">
        <v>20</v>
      </c>
      <c r="B18" s="22">
        <f>SUM(C18:E18)</f>
        <v>154354</v>
      </c>
      <c r="C18" s="33">
        <v>23650</v>
      </c>
      <c r="D18" s="33">
        <v>122094</v>
      </c>
      <c r="E18" s="34">
        <v>8610</v>
      </c>
      <c r="F18" s="22">
        <f>SUM(G18:I18)</f>
        <v>125304</v>
      </c>
      <c r="G18" s="33">
        <v>21027</v>
      </c>
      <c r="H18" s="33">
        <v>96224</v>
      </c>
      <c r="I18" s="34">
        <v>8053</v>
      </c>
      <c r="J18" s="22">
        <f>SUM(K18:M18)</f>
        <v>145903</v>
      </c>
      <c r="K18" s="33">
        <v>23230</v>
      </c>
      <c r="L18" s="33">
        <v>116178</v>
      </c>
      <c r="M18" s="34">
        <v>6495</v>
      </c>
      <c r="N18" s="22">
        <f>SUM(O18:Q18)</f>
        <v>172915</v>
      </c>
      <c r="O18" s="33">
        <v>29825</v>
      </c>
      <c r="P18" s="33">
        <v>135427</v>
      </c>
      <c r="Q18" s="34">
        <v>7663</v>
      </c>
      <c r="R18" s="22">
        <f t="shared" ref="R18:R23" si="4">SUM(S18:U18)</f>
        <v>143170</v>
      </c>
      <c r="S18" s="30">
        <v>26711</v>
      </c>
      <c r="T18" s="30">
        <v>105034</v>
      </c>
      <c r="U18" s="31">
        <v>11425</v>
      </c>
    </row>
    <row r="19" spans="1:21" s="3" customFormat="1" x14ac:dyDescent="0.25">
      <c r="A19" s="26" t="s">
        <v>21</v>
      </c>
      <c r="B19" s="27" t="s">
        <v>10</v>
      </c>
      <c r="C19" s="28" t="s">
        <v>10</v>
      </c>
      <c r="D19" s="28" t="s">
        <v>10</v>
      </c>
      <c r="E19" s="29" t="s">
        <v>10</v>
      </c>
      <c r="F19" s="27" t="s">
        <v>10</v>
      </c>
      <c r="G19" s="28" t="s">
        <v>10</v>
      </c>
      <c r="H19" s="28" t="s">
        <v>10</v>
      </c>
      <c r="I19" s="29" t="s">
        <v>10</v>
      </c>
      <c r="J19" s="27" t="s">
        <v>10</v>
      </c>
      <c r="K19" s="28" t="s">
        <v>10</v>
      </c>
      <c r="L19" s="28" t="s">
        <v>10</v>
      </c>
      <c r="M19" s="29" t="s">
        <v>10</v>
      </c>
      <c r="N19" s="27" t="s">
        <v>10</v>
      </c>
      <c r="O19" s="28" t="s">
        <v>10</v>
      </c>
      <c r="P19" s="28" t="s">
        <v>10</v>
      </c>
      <c r="Q19" s="29" t="s">
        <v>10</v>
      </c>
      <c r="R19" s="22">
        <f t="shared" si="4"/>
        <v>0</v>
      </c>
      <c r="S19" s="30">
        <v>0</v>
      </c>
      <c r="T19" s="30">
        <v>0</v>
      </c>
      <c r="U19" s="31">
        <v>0</v>
      </c>
    </row>
    <row r="20" spans="1:21" s="3" customFormat="1" x14ac:dyDescent="0.25">
      <c r="A20" s="32" t="s">
        <v>22</v>
      </c>
      <c r="B20" s="22">
        <f>SUM(C20:E20)</f>
        <v>0</v>
      </c>
      <c r="C20" s="33">
        <v>0</v>
      </c>
      <c r="D20" s="33">
        <v>0</v>
      </c>
      <c r="E20" s="34">
        <v>0</v>
      </c>
      <c r="F20" s="22">
        <f>SUM(G20:I20)</f>
        <v>0</v>
      </c>
      <c r="G20" s="33">
        <v>0</v>
      </c>
      <c r="H20" s="33">
        <v>0</v>
      </c>
      <c r="I20" s="34">
        <v>0</v>
      </c>
      <c r="J20" s="22">
        <f>SUM(K20:M20)</f>
        <v>0</v>
      </c>
      <c r="K20" s="33">
        <v>0</v>
      </c>
      <c r="L20" s="33">
        <v>0</v>
      </c>
      <c r="M20" s="34">
        <v>0</v>
      </c>
      <c r="N20" s="22">
        <f>SUM(O20:Q20)</f>
        <v>0</v>
      </c>
      <c r="O20" s="33">
        <v>0</v>
      </c>
      <c r="P20" s="33">
        <v>0</v>
      </c>
      <c r="Q20" s="34">
        <v>0</v>
      </c>
      <c r="R20" s="22">
        <f t="shared" si="4"/>
        <v>0</v>
      </c>
      <c r="S20" s="30">
        <v>0</v>
      </c>
      <c r="T20" s="30">
        <v>0</v>
      </c>
      <c r="U20" s="31">
        <v>0</v>
      </c>
    </row>
    <row r="21" spans="1:21" x14ac:dyDescent="0.25">
      <c r="A21" s="32" t="s">
        <v>23</v>
      </c>
      <c r="B21" s="22">
        <f>SUM(C21:E21)</f>
        <v>0</v>
      </c>
      <c r="C21" s="33">
        <v>0</v>
      </c>
      <c r="D21" s="33">
        <v>0</v>
      </c>
      <c r="E21" s="34">
        <v>0</v>
      </c>
      <c r="F21" s="22">
        <f>SUM(G21:I21)</f>
        <v>0</v>
      </c>
      <c r="G21" s="33">
        <v>0</v>
      </c>
      <c r="H21" s="33">
        <v>0</v>
      </c>
      <c r="I21" s="34">
        <v>0</v>
      </c>
      <c r="J21" s="22">
        <f>SUM(K21:M21)</f>
        <v>4253</v>
      </c>
      <c r="K21" s="33">
        <v>563</v>
      </c>
      <c r="L21" s="33">
        <v>3604</v>
      </c>
      <c r="M21" s="34">
        <v>86</v>
      </c>
      <c r="N21" s="22">
        <f>SUM(O21:Q21)</f>
        <v>3155</v>
      </c>
      <c r="O21" s="33">
        <v>585</v>
      </c>
      <c r="P21" s="33">
        <v>2452</v>
      </c>
      <c r="Q21" s="34">
        <v>118</v>
      </c>
      <c r="R21" s="22">
        <f t="shared" si="4"/>
        <v>2399</v>
      </c>
      <c r="S21" s="30">
        <v>602</v>
      </c>
      <c r="T21" s="30">
        <v>1755</v>
      </c>
      <c r="U21" s="31">
        <v>42</v>
      </c>
    </row>
    <row r="22" spans="1:21" x14ac:dyDescent="0.25">
      <c r="A22" s="32" t="s">
        <v>24</v>
      </c>
      <c r="B22" s="22">
        <f>SUM(C22:E22)</f>
        <v>0</v>
      </c>
      <c r="C22" s="33">
        <v>0</v>
      </c>
      <c r="D22" s="33">
        <v>0</v>
      </c>
      <c r="E22" s="34">
        <v>0</v>
      </c>
      <c r="F22" s="22">
        <f>SUM(G22:I22)</f>
        <v>0</v>
      </c>
      <c r="G22" s="33">
        <v>0</v>
      </c>
      <c r="H22" s="33">
        <v>0</v>
      </c>
      <c r="I22" s="34">
        <v>0</v>
      </c>
      <c r="J22" s="22">
        <f>SUM(K22:M22)</f>
        <v>0</v>
      </c>
      <c r="K22" s="33">
        <v>0</v>
      </c>
      <c r="L22" s="33">
        <v>0</v>
      </c>
      <c r="M22" s="34">
        <v>0</v>
      </c>
      <c r="N22" s="22">
        <f>SUM(O22:Q22)</f>
        <v>0</v>
      </c>
      <c r="O22" s="33">
        <v>0</v>
      </c>
      <c r="P22" s="33">
        <v>0</v>
      </c>
      <c r="Q22" s="34">
        <v>0</v>
      </c>
      <c r="R22" s="22">
        <f t="shared" si="4"/>
        <v>0</v>
      </c>
      <c r="S22" s="30">
        <v>0</v>
      </c>
      <c r="T22" s="30">
        <v>0</v>
      </c>
      <c r="U22" s="31">
        <v>0</v>
      </c>
    </row>
    <row r="23" spans="1:21" x14ac:dyDescent="0.25">
      <c r="A23" s="32" t="s">
        <v>25</v>
      </c>
      <c r="B23" s="22">
        <f>SUM(C23:E23)</f>
        <v>310698</v>
      </c>
      <c r="C23" s="33">
        <v>43876</v>
      </c>
      <c r="D23" s="33">
        <v>246494</v>
      </c>
      <c r="E23" s="34">
        <v>20328</v>
      </c>
      <c r="F23" s="22">
        <f>SUM(G23:I23)</f>
        <v>418684</v>
      </c>
      <c r="G23" s="33">
        <v>46062</v>
      </c>
      <c r="H23" s="33">
        <v>347108</v>
      </c>
      <c r="I23" s="34">
        <v>25514</v>
      </c>
      <c r="J23" s="22">
        <f>SUM(K23:M23)</f>
        <v>531806</v>
      </c>
      <c r="K23" s="33">
        <v>58835</v>
      </c>
      <c r="L23" s="33">
        <v>431738</v>
      </c>
      <c r="M23" s="34">
        <v>41233</v>
      </c>
      <c r="N23" s="22">
        <f>SUM(O23:Q23)</f>
        <v>627154</v>
      </c>
      <c r="O23" s="33">
        <v>57246</v>
      </c>
      <c r="P23" s="33">
        <v>512882</v>
      </c>
      <c r="Q23" s="34">
        <v>57026</v>
      </c>
      <c r="R23" s="22">
        <f t="shared" si="4"/>
        <v>565766</v>
      </c>
      <c r="S23" s="30">
        <v>45835</v>
      </c>
      <c r="T23" s="30">
        <v>473655</v>
      </c>
      <c r="U23" s="31">
        <v>46276</v>
      </c>
    </row>
    <row r="24" spans="1:21" s="3" customFormat="1" x14ac:dyDescent="0.25">
      <c r="A24" s="24" t="s">
        <v>26</v>
      </c>
      <c r="B24" s="22">
        <f>SUM(B25:B27)</f>
        <v>21349</v>
      </c>
      <c r="C24" s="22">
        <f>SUM(C25:C27)</f>
        <v>4225</v>
      </c>
      <c r="D24" s="22">
        <f>SUM(D25:D27)</f>
        <v>16138</v>
      </c>
      <c r="E24" s="25">
        <f>SUM(E25:E27)</f>
        <v>986</v>
      </c>
      <c r="F24" s="22">
        <f>SUM(F25:F27)</f>
        <v>14429</v>
      </c>
      <c r="G24" s="22">
        <f t="shared" ref="G24:Q24" si="5">SUM(G25:G27)</f>
        <v>3158</v>
      </c>
      <c r="H24" s="22">
        <f t="shared" si="5"/>
        <v>10902</v>
      </c>
      <c r="I24" s="25">
        <f t="shared" si="5"/>
        <v>369</v>
      </c>
      <c r="J24" s="22">
        <f>SUM(J25:J27)</f>
        <v>22093</v>
      </c>
      <c r="K24" s="22">
        <f>SUM(K25:K27)</f>
        <v>5711</v>
      </c>
      <c r="L24" s="22">
        <f>SUM(L25:L27)</f>
        <v>15140</v>
      </c>
      <c r="M24" s="25">
        <f t="shared" si="5"/>
        <v>1242</v>
      </c>
      <c r="N24" s="22">
        <f>SUM(N25:N27)</f>
        <v>20699</v>
      </c>
      <c r="O24" s="22">
        <f t="shared" si="5"/>
        <v>4625</v>
      </c>
      <c r="P24" s="22">
        <f t="shared" si="5"/>
        <v>14661</v>
      </c>
      <c r="Q24" s="25">
        <f t="shared" si="5"/>
        <v>1413</v>
      </c>
      <c r="R24" s="22">
        <f>SUM(R25:R27)</f>
        <v>21752</v>
      </c>
      <c r="S24" s="22">
        <f>SUM(S25:S27)</f>
        <v>4651</v>
      </c>
      <c r="T24" s="22">
        <f>SUM(T25:T27)</f>
        <v>15786</v>
      </c>
      <c r="U24" s="25">
        <f>SUM(U25:U27)</f>
        <v>1315</v>
      </c>
    </row>
    <row r="25" spans="1:21" s="3" customFormat="1" x14ac:dyDescent="0.25">
      <c r="A25" s="32" t="s">
        <v>27</v>
      </c>
      <c r="B25" s="22">
        <f>SUM(C25:E25)</f>
        <v>4792</v>
      </c>
      <c r="C25" s="33">
        <v>1329</v>
      </c>
      <c r="D25" s="33">
        <v>3433</v>
      </c>
      <c r="E25" s="34">
        <v>30</v>
      </c>
      <c r="F25" s="22">
        <f>SUM(G25:I25)</f>
        <v>4702</v>
      </c>
      <c r="G25" s="33">
        <v>1265</v>
      </c>
      <c r="H25" s="33">
        <v>3433</v>
      </c>
      <c r="I25" s="34">
        <v>4</v>
      </c>
      <c r="J25" s="22">
        <f>SUM(K25:M25)</f>
        <v>11285</v>
      </c>
      <c r="K25" s="33">
        <v>3487</v>
      </c>
      <c r="L25" s="33">
        <v>7349</v>
      </c>
      <c r="M25" s="34">
        <v>449</v>
      </c>
      <c r="N25" s="22">
        <f>SUM(O25:Q25)</f>
        <v>4332</v>
      </c>
      <c r="O25" s="33">
        <v>1341</v>
      </c>
      <c r="P25" s="33">
        <v>2882</v>
      </c>
      <c r="Q25" s="34">
        <v>109</v>
      </c>
      <c r="R25" s="22">
        <f>SUM(S25:U25)</f>
        <v>5470</v>
      </c>
      <c r="S25" s="30">
        <v>1531</v>
      </c>
      <c r="T25" s="30">
        <v>3939</v>
      </c>
      <c r="U25" s="31">
        <v>0</v>
      </c>
    </row>
    <row r="26" spans="1:21" x14ac:dyDescent="0.25">
      <c r="A26" s="32" t="s">
        <v>28</v>
      </c>
      <c r="B26" s="22">
        <f>SUM(C26:E26)</f>
        <v>516</v>
      </c>
      <c r="C26" s="33">
        <v>5</v>
      </c>
      <c r="D26" s="33">
        <v>509</v>
      </c>
      <c r="E26" s="34">
        <v>2</v>
      </c>
      <c r="F26" s="22">
        <f>SUM(G26:I26)</f>
        <v>941</v>
      </c>
      <c r="G26" s="33">
        <v>22</v>
      </c>
      <c r="H26" s="33">
        <v>916</v>
      </c>
      <c r="I26" s="34">
        <v>3</v>
      </c>
      <c r="J26" s="22">
        <f>SUM(K26:M26)</f>
        <v>1283</v>
      </c>
      <c r="K26" s="33">
        <v>37</v>
      </c>
      <c r="L26" s="33">
        <v>1233</v>
      </c>
      <c r="M26" s="34">
        <v>13</v>
      </c>
      <c r="N26" s="22">
        <f>SUM(O26:Q26)</f>
        <v>1492</v>
      </c>
      <c r="O26" s="33">
        <v>29</v>
      </c>
      <c r="P26" s="33">
        <v>1429</v>
      </c>
      <c r="Q26" s="34">
        <v>34</v>
      </c>
      <c r="R26" s="22">
        <f>SUM(S26:U26)</f>
        <v>1146</v>
      </c>
      <c r="S26" s="30">
        <v>30</v>
      </c>
      <c r="T26" s="30">
        <v>1082</v>
      </c>
      <c r="U26" s="31">
        <v>34</v>
      </c>
    </row>
    <row r="27" spans="1:21" x14ac:dyDescent="0.25">
      <c r="A27" s="32" t="s">
        <v>29</v>
      </c>
      <c r="B27" s="22">
        <f>SUM(C27:E27)</f>
        <v>16041</v>
      </c>
      <c r="C27" s="33">
        <v>2891</v>
      </c>
      <c r="D27" s="33">
        <v>12196</v>
      </c>
      <c r="E27" s="34">
        <v>954</v>
      </c>
      <c r="F27" s="22">
        <f>SUM(G27:I27)</f>
        <v>8786</v>
      </c>
      <c r="G27" s="33">
        <v>1871</v>
      </c>
      <c r="H27" s="33">
        <v>6553</v>
      </c>
      <c r="I27" s="34">
        <v>362</v>
      </c>
      <c r="J27" s="22">
        <f>SUM(K27:M27)</f>
        <v>9525</v>
      </c>
      <c r="K27" s="33">
        <v>2187</v>
      </c>
      <c r="L27" s="33">
        <v>6558</v>
      </c>
      <c r="M27" s="34">
        <v>780</v>
      </c>
      <c r="N27" s="22">
        <f>SUM(O27:Q27)</f>
        <v>14875</v>
      </c>
      <c r="O27" s="33">
        <v>3255</v>
      </c>
      <c r="P27" s="33">
        <v>10350</v>
      </c>
      <c r="Q27" s="34">
        <v>1270</v>
      </c>
      <c r="R27" s="22">
        <f>SUM(S27:U27)</f>
        <v>15136</v>
      </c>
      <c r="S27" s="30">
        <v>3090</v>
      </c>
      <c r="T27" s="30">
        <v>10765</v>
      </c>
      <c r="U27" s="31">
        <v>1281</v>
      </c>
    </row>
    <row r="28" spans="1:21" s="3" customFormat="1" x14ac:dyDescent="0.25">
      <c r="A28" s="24" t="s">
        <v>30</v>
      </c>
      <c r="B28" s="22">
        <f>SUM(B29:B32)</f>
        <v>79179</v>
      </c>
      <c r="C28" s="22">
        <f>SUM(C29:C32)</f>
        <v>17229</v>
      </c>
      <c r="D28" s="22">
        <f>SUM(D29:D32)</f>
        <v>59833</v>
      </c>
      <c r="E28" s="25">
        <f>SUM(E29:E32)</f>
        <v>2117</v>
      </c>
      <c r="F28" s="22">
        <f>SUM(F29:F32)</f>
        <v>87529</v>
      </c>
      <c r="G28" s="22">
        <f t="shared" ref="G28:Q28" si="6">SUM(G29:G32)</f>
        <v>21130</v>
      </c>
      <c r="H28" s="22">
        <f t="shared" si="6"/>
        <v>63315</v>
      </c>
      <c r="I28" s="25">
        <f t="shared" si="6"/>
        <v>3084</v>
      </c>
      <c r="J28" s="22">
        <f>SUM(J29:J32)</f>
        <v>72218</v>
      </c>
      <c r="K28" s="22">
        <f>SUM(K29:K32)</f>
        <v>17394</v>
      </c>
      <c r="L28" s="22">
        <f>SUM(L29:L32)</f>
        <v>51447</v>
      </c>
      <c r="M28" s="25">
        <f t="shared" si="6"/>
        <v>3377</v>
      </c>
      <c r="N28" s="22">
        <f>SUM(N29:N32)</f>
        <v>103473</v>
      </c>
      <c r="O28" s="22">
        <f t="shared" si="6"/>
        <v>28504</v>
      </c>
      <c r="P28" s="22">
        <f t="shared" si="6"/>
        <v>69276</v>
      </c>
      <c r="Q28" s="25">
        <f t="shared" si="6"/>
        <v>5693</v>
      </c>
      <c r="R28" s="22">
        <f>SUM(R29:R32)</f>
        <v>96745</v>
      </c>
      <c r="S28" s="22">
        <f>SUM(S29:S32)</f>
        <v>26046</v>
      </c>
      <c r="T28" s="22">
        <f>SUM(T29:T32)</f>
        <v>64510</v>
      </c>
      <c r="U28" s="25">
        <f>SUM(U29:U32)</f>
        <v>6189</v>
      </c>
    </row>
    <row r="29" spans="1:21" s="3" customFormat="1" x14ac:dyDescent="0.25">
      <c r="A29" s="32" t="s">
        <v>31</v>
      </c>
      <c r="B29" s="22">
        <f>SUM(C29:E29)</f>
        <v>5203</v>
      </c>
      <c r="C29" s="33">
        <v>1693</v>
      </c>
      <c r="D29" s="33">
        <v>3288</v>
      </c>
      <c r="E29" s="34">
        <v>222</v>
      </c>
      <c r="F29" s="22">
        <f>SUM(G29:I29)</f>
        <v>5991</v>
      </c>
      <c r="G29" s="33">
        <v>1581</v>
      </c>
      <c r="H29" s="33">
        <v>4072</v>
      </c>
      <c r="I29" s="34">
        <v>338</v>
      </c>
      <c r="J29" s="22">
        <f>SUM(K29:M29)</f>
        <v>6165</v>
      </c>
      <c r="K29" s="33">
        <v>2038</v>
      </c>
      <c r="L29" s="33">
        <v>3727</v>
      </c>
      <c r="M29" s="34">
        <v>400</v>
      </c>
      <c r="N29" s="22">
        <f>SUM(O29:Q29)</f>
        <v>7266</v>
      </c>
      <c r="O29" s="33">
        <v>2293</v>
      </c>
      <c r="P29" s="33">
        <v>4576</v>
      </c>
      <c r="Q29" s="34">
        <v>397</v>
      </c>
      <c r="R29" s="22">
        <f>SUM(S29:U29)</f>
        <v>7850</v>
      </c>
      <c r="S29" s="30">
        <v>2688</v>
      </c>
      <c r="T29" s="30">
        <v>4515</v>
      </c>
      <c r="U29" s="31">
        <v>647</v>
      </c>
    </row>
    <row r="30" spans="1:21" x14ac:dyDescent="0.25">
      <c r="A30" s="32" t="s">
        <v>32</v>
      </c>
      <c r="B30" s="22">
        <f>SUM(C30:E30)</f>
        <v>18138</v>
      </c>
      <c r="C30" s="33">
        <v>5326</v>
      </c>
      <c r="D30" s="33">
        <v>12118</v>
      </c>
      <c r="E30" s="34">
        <v>694</v>
      </c>
      <c r="F30" s="22">
        <f>SUM(G30:I30)</f>
        <v>23312</v>
      </c>
      <c r="G30" s="33">
        <v>7328</v>
      </c>
      <c r="H30" s="33">
        <v>14865</v>
      </c>
      <c r="I30" s="34">
        <v>1119</v>
      </c>
      <c r="J30" s="22">
        <f>SUM(K30:M30)</f>
        <v>5456</v>
      </c>
      <c r="K30" s="33">
        <v>1440</v>
      </c>
      <c r="L30" s="33">
        <v>3680</v>
      </c>
      <c r="M30" s="34">
        <v>336</v>
      </c>
      <c r="N30" s="22">
        <f>SUM(O30:Q30)</f>
        <v>32591</v>
      </c>
      <c r="O30" s="33">
        <v>10709</v>
      </c>
      <c r="P30" s="33">
        <v>19973</v>
      </c>
      <c r="Q30" s="34">
        <v>1909</v>
      </c>
      <c r="R30" s="22">
        <f>SUM(S30:U30)</f>
        <v>29404</v>
      </c>
      <c r="S30" s="30">
        <v>8910</v>
      </c>
      <c r="T30" s="30">
        <v>18609</v>
      </c>
      <c r="U30" s="31">
        <v>1885</v>
      </c>
    </row>
    <row r="31" spans="1:21" x14ac:dyDescent="0.25">
      <c r="A31" s="32" t="s">
        <v>33</v>
      </c>
      <c r="B31" s="22">
        <f>SUM(C31:E31)</f>
        <v>2544</v>
      </c>
      <c r="C31" s="33">
        <v>891</v>
      </c>
      <c r="D31" s="33">
        <v>1653</v>
      </c>
      <c r="E31" s="34">
        <v>0</v>
      </c>
      <c r="F31" s="22">
        <f>SUM(G31:I31)</f>
        <v>3590</v>
      </c>
      <c r="G31" s="33">
        <v>1586</v>
      </c>
      <c r="H31" s="33">
        <v>2004</v>
      </c>
      <c r="I31" s="34">
        <v>0</v>
      </c>
      <c r="J31" s="22">
        <f>SUM(K31:M31)</f>
        <v>2436</v>
      </c>
      <c r="K31" s="33">
        <v>952</v>
      </c>
      <c r="L31" s="33">
        <v>1484</v>
      </c>
      <c r="M31" s="34">
        <v>0</v>
      </c>
      <c r="N31" s="22">
        <f>SUM(O31:Q31)</f>
        <v>2698</v>
      </c>
      <c r="O31" s="33">
        <v>944</v>
      </c>
      <c r="P31" s="33">
        <v>1754</v>
      </c>
      <c r="Q31" s="34">
        <v>0</v>
      </c>
      <c r="R31" s="22">
        <f>SUM(S31:U31)</f>
        <v>3410</v>
      </c>
      <c r="S31" s="30">
        <v>1128</v>
      </c>
      <c r="T31" s="30">
        <v>2094</v>
      </c>
      <c r="U31" s="31">
        <v>188</v>
      </c>
    </row>
    <row r="32" spans="1:21" x14ac:dyDescent="0.25">
      <c r="A32" s="32" t="s">
        <v>34</v>
      </c>
      <c r="B32" s="22">
        <f>SUM(C32:E32)</f>
        <v>53294</v>
      </c>
      <c r="C32" s="33">
        <v>9319</v>
      </c>
      <c r="D32" s="33">
        <v>42774</v>
      </c>
      <c r="E32" s="34">
        <v>1201</v>
      </c>
      <c r="F32" s="22">
        <f>SUM(G32:I32)</f>
        <v>54636</v>
      </c>
      <c r="G32" s="33">
        <v>10635</v>
      </c>
      <c r="H32" s="33">
        <v>42374</v>
      </c>
      <c r="I32" s="34">
        <v>1627</v>
      </c>
      <c r="J32" s="22">
        <f>SUM(K32:M32)</f>
        <v>58161</v>
      </c>
      <c r="K32" s="33">
        <v>12964</v>
      </c>
      <c r="L32" s="33">
        <v>42556</v>
      </c>
      <c r="M32" s="34">
        <v>2641</v>
      </c>
      <c r="N32" s="22">
        <f>SUM(O32:Q32)</f>
        <v>60918</v>
      </c>
      <c r="O32" s="33">
        <v>14558</v>
      </c>
      <c r="P32" s="33">
        <v>42973</v>
      </c>
      <c r="Q32" s="34">
        <v>3387</v>
      </c>
      <c r="R32" s="22">
        <f>SUM(S32:U32)</f>
        <v>56081</v>
      </c>
      <c r="S32" s="30">
        <v>13320</v>
      </c>
      <c r="T32" s="30">
        <v>39292</v>
      </c>
      <c r="U32" s="31">
        <v>3469</v>
      </c>
    </row>
    <row r="33" spans="1:21" s="3" customFormat="1" x14ac:dyDescent="0.25">
      <c r="A33" s="24" t="s">
        <v>35</v>
      </c>
      <c r="B33" s="22">
        <f>SUM(B34:B41)</f>
        <v>139646</v>
      </c>
      <c r="C33" s="22">
        <f>SUM(C34:C41)</f>
        <v>31066</v>
      </c>
      <c r="D33" s="22">
        <f>SUM(D34:D41)</f>
        <v>98212</v>
      </c>
      <c r="E33" s="25">
        <f>SUM(E34:E41)</f>
        <v>10368</v>
      </c>
      <c r="F33" s="22">
        <f>SUM(F34:F41)</f>
        <v>197276</v>
      </c>
      <c r="G33" s="22">
        <f t="shared" ref="G33:Q33" si="7">SUM(G34:G41)</f>
        <v>32365</v>
      </c>
      <c r="H33" s="22">
        <f t="shared" si="7"/>
        <v>151318</v>
      </c>
      <c r="I33" s="25">
        <f t="shared" si="7"/>
        <v>13593</v>
      </c>
      <c r="J33" s="22">
        <f>SUM(J34:J41)</f>
        <v>169385</v>
      </c>
      <c r="K33" s="22">
        <f>SUM(K34:K41)</f>
        <v>27935</v>
      </c>
      <c r="L33" s="22">
        <f>SUM(L34:L41)</f>
        <v>131764</v>
      </c>
      <c r="M33" s="25">
        <f t="shared" si="7"/>
        <v>9686</v>
      </c>
      <c r="N33" s="22">
        <f>SUM(N34:N41)</f>
        <v>132905</v>
      </c>
      <c r="O33" s="22">
        <f t="shared" si="7"/>
        <v>32328</v>
      </c>
      <c r="P33" s="22">
        <f t="shared" si="7"/>
        <v>90919</v>
      </c>
      <c r="Q33" s="25">
        <f t="shared" si="7"/>
        <v>9658</v>
      </c>
      <c r="R33" s="22">
        <f>SUM(R34:R41)</f>
        <v>115238</v>
      </c>
      <c r="S33" s="22">
        <f>SUM(S34:S41)</f>
        <v>29076</v>
      </c>
      <c r="T33" s="22">
        <f>SUM(T34:T41)</f>
        <v>77435</v>
      </c>
      <c r="U33" s="25">
        <f>SUM(U34:U41)</f>
        <v>8727</v>
      </c>
    </row>
    <row r="34" spans="1:21" s="3" customFormat="1" x14ac:dyDescent="0.25">
      <c r="A34" s="32" t="s">
        <v>36</v>
      </c>
      <c r="B34" s="22">
        <f t="shared" ref="B34:B41" si="8">SUM(C34:E34)</f>
        <v>0</v>
      </c>
      <c r="C34" s="33">
        <v>0</v>
      </c>
      <c r="D34" s="33">
        <v>0</v>
      </c>
      <c r="E34" s="34">
        <v>0</v>
      </c>
      <c r="F34" s="22">
        <f t="shared" ref="F34:F41" si="9">SUM(G34:I34)</f>
        <v>0</v>
      </c>
      <c r="G34" s="33">
        <v>0</v>
      </c>
      <c r="H34" s="33">
        <v>0</v>
      </c>
      <c r="I34" s="34">
        <v>0</v>
      </c>
      <c r="J34" s="22">
        <f t="shared" ref="J34:J41" si="10">SUM(K34:M34)</f>
        <v>0</v>
      </c>
      <c r="K34" s="33">
        <v>0</v>
      </c>
      <c r="L34" s="33">
        <v>0</v>
      </c>
      <c r="M34" s="34">
        <v>0</v>
      </c>
      <c r="N34" s="22">
        <f t="shared" ref="N34:N41" si="11">SUM(O34:Q34)</f>
        <v>0</v>
      </c>
      <c r="O34" s="33">
        <v>0</v>
      </c>
      <c r="P34" s="33">
        <v>0</v>
      </c>
      <c r="Q34" s="34">
        <v>0</v>
      </c>
      <c r="R34" s="22">
        <f t="shared" ref="R34:R41" si="12">SUM(S34:U34)</f>
        <v>0</v>
      </c>
      <c r="S34" s="33">
        <v>0</v>
      </c>
      <c r="T34" s="33">
        <v>0</v>
      </c>
      <c r="U34" s="34">
        <v>0</v>
      </c>
    </row>
    <row r="35" spans="1:21" s="3" customFormat="1" x14ac:dyDescent="0.25">
      <c r="A35" s="32" t="s">
        <v>37</v>
      </c>
      <c r="B35" s="22">
        <f t="shared" si="8"/>
        <v>2300</v>
      </c>
      <c r="C35" s="33">
        <v>349</v>
      </c>
      <c r="D35" s="33">
        <v>1887</v>
      </c>
      <c r="E35" s="34">
        <v>64</v>
      </c>
      <c r="F35" s="22">
        <f t="shared" si="9"/>
        <v>3086</v>
      </c>
      <c r="G35" s="33">
        <v>308</v>
      </c>
      <c r="H35" s="33">
        <v>2590</v>
      </c>
      <c r="I35" s="34">
        <v>188</v>
      </c>
      <c r="J35" s="22">
        <f t="shared" si="10"/>
        <v>3638</v>
      </c>
      <c r="K35" s="33">
        <v>191</v>
      </c>
      <c r="L35" s="33">
        <v>3363</v>
      </c>
      <c r="M35" s="34">
        <v>84</v>
      </c>
      <c r="N35" s="22">
        <f t="shared" si="11"/>
        <v>4268</v>
      </c>
      <c r="O35" s="33">
        <v>365</v>
      </c>
      <c r="P35" s="33">
        <v>3818</v>
      </c>
      <c r="Q35" s="34">
        <v>85</v>
      </c>
      <c r="R35" s="22">
        <f t="shared" si="12"/>
        <v>3619</v>
      </c>
      <c r="S35" s="33">
        <v>394</v>
      </c>
      <c r="T35" s="33">
        <v>2915</v>
      </c>
      <c r="U35" s="34">
        <v>310</v>
      </c>
    </row>
    <row r="36" spans="1:21" x14ac:dyDescent="0.25">
      <c r="A36" s="32" t="s">
        <v>38</v>
      </c>
      <c r="B36" s="22">
        <f t="shared" si="8"/>
        <v>59041</v>
      </c>
      <c r="C36" s="33">
        <v>14221</v>
      </c>
      <c r="D36" s="33">
        <v>43076</v>
      </c>
      <c r="E36" s="34">
        <v>1744</v>
      </c>
      <c r="F36" s="22">
        <f t="shared" si="9"/>
        <v>60320</v>
      </c>
      <c r="G36" s="33">
        <v>14669</v>
      </c>
      <c r="H36" s="33">
        <v>43976</v>
      </c>
      <c r="I36" s="34">
        <v>1675</v>
      </c>
      <c r="J36" s="22">
        <f t="shared" si="10"/>
        <v>50109</v>
      </c>
      <c r="K36" s="33">
        <v>11318</v>
      </c>
      <c r="L36" s="33">
        <v>37598</v>
      </c>
      <c r="M36" s="34">
        <v>1193</v>
      </c>
      <c r="N36" s="22">
        <f t="shared" si="11"/>
        <v>51676</v>
      </c>
      <c r="O36" s="33">
        <v>12113</v>
      </c>
      <c r="P36" s="33">
        <v>38050</v>
      </c>
      <c r="Q36" s="34">
        <v>1513</v>
      </c>
      <c r="R36" s="22">
        <f t="shared" si="12"/>
        <v>49756</v>
      </c>
      <c r="S36" s="33">
        <v>10054</v>
      </c>
      <c r="T36" s="33">
        <v>37856</v>
      </c>
      <c r="U36" s="34">
        <v>1846</v>
      </c>
    </row>
    <row r="37" spans="1:21" x14ac:dyDescent="0.25">
      <c r="A37" s="32" t="s">
        <v>39</v>
      </c>
      <c r="B37" s="22">
        <f t="shared" si="8"/>
        <v>11038</v>
      </c>
      <c r="C37" s="33">
        <v>276</v>
      </c>
      <c r="D37" s="33">
        <v>10234</v>
      </c>
      <c r="E37" s="34">
        <v>528</v>
      </c>
      <c r="F37" s="22">
        <f t="shared" si="9"/>
        <v>68903</v>
      </c>
      <c r="G37" s="33">
        <v>2182</v>
      </c>
      <c r="H37" s="33">
        <v>63272</v>
      </c>
      <c r="I37" s="34">
        <v>3449</v>
      </c>
      <c r="J37" s="22">
        <f t="shared" si="10"/>
        <v>60856</v>
      </c>
      <c r="K37" s="33">
        <v>5241</v>
      </c>
      <c r="L37" s="33">
        <v>52195</v>
      </c>
      <c r="M37" s="34">
        <v>3420</v>
      </c>
      <c r="N37" s="22">
        <f t="shared" si="11"/>
        <v>0</v>
      </c>
      <c r="O37" s="33">
        <v>0</v>
      </c>
      <c r="P37" s="33">
        <v>0</v>
      </c>
      <c r="Q37" s="26">
        <v>0</v>
      </c>
      <c r="R37" s="22">
        <f t="shared" si="12"/>
        <v>0</v>
      </c>
      <c r="S37" s="33">
        <v>0</v>
      </c>
      <c r="T37" s="33">
        <v>0</v>
      </c>
      <c r="U37" s="34">
        <v>0</v>
      </c>
    </row>
    <row r="38" spans="1:21" x14ac:dyDescent="0.25">
      <c r="A38" s="32" t="s">
        <v>40</v>
      </c>
      <c r="B38" s="22">
        <f t="shared" si="8"/>
        <v>2415</v>
      </c>
      <c r="C38" s="33">
        <v>621</v>
      </c>
      <c r="D38" s="33">
        <v>1678</v>
      </c>
      <c r="E38" s="34">
        <v>116</v>
      </c>
      <c r="F38" s="22">
        <f t="shared" si="9"/>
        <v>1915</v>
      </c>
      <c r="G38" s="33">
        <v>544</v>
      </c>
      <c r="H38" s="33">
        <v>1292</v>
      </c>
      <c r="I38" s="34">
        <v>79</v>
      </c>
      <c r="J38" s="22">
        <f t="shared" si="10"/>
        <v>1506</v>
      </c>
      <c r="K38" s="33">
        <v>323</v>
      </c>
      <c r="L38" s="33">
        <v>1152</v>
      </c>
      <c r="M38" s="34">
        <v>31</v>
      </c>
      <c r="N38" s="22">
        <f t="shared" si="11"/>
        <v>1873</v>
      </c>
      <c r="O38" s="33">
        <v>494</v>
      </c>
      <c r="P38" s="33">
        <v>1281</v>
      </c>
      <c r="Q38" s="34">
        <v>98</v>
      </c>
      <c r="R38" s="22">
        <f t="shared" si="12"/>
        <v>1260</v>
      </c>
      <c r="S38" s="33">
        <v>351</v>
      </c>
      <c r="T38" s="33">
        <v>800</v>
      </c>
      <c r="U38" s="34">
        <v>109</v>
      </c>
    </row>
    <row r="39" spans="1:21" x14ac:dyDescent="0.25">
      <c r="A39" s="32" t="s">
        <v>41</v>
      </c>
      <c r="B39" s="22">
        <f t="shared" si="8"/>
        <v>42298</v>
      </c>
      <c r="C39" s="33">
        <v>9042</v>
      </c>
      <c r="D39" s="33">
        <v>26560</v>
      </c>
      <c r="E39" s="34">
        <v>6696</v>
      </c>
      <c r="F39" s="22">
        <f t="shared" si="9"/>
        <v>41972</v>
      </c>
      <c r="G39" s="33">
        <v>8351</v>
      </c>
      <c r="H39" s="33">
        <v>26647</v>
      </c>
      <c r="I39" s="34">
        <v>6974</v>
      </c>
      <c r="J39" s="22">
        <f t="shared" si="10"/>
        <v>28762</v>
      </c>
      <c r="K39" s="33">
        <v>7226</v>
      </c>
      <c r="L39" s="33">
        <v>17898</v>
      </c>
      <c r="M39" s="34">
        <v>3638</v>
      </c>
      <c r="N39" s="22">
        <f t="shared" si="11"/>
        <v>45836</v>
      </c>
      <c r="O39" s="33">
        <v>12648</v>
      </c>
      <c r="P39" s="33">
        <v>27463</v>
      </c>
      <c r="Q39" s="34">
        <v>5725</v>
      </c>
      <c r="R39" s="22">
        <f t="shared" si="12"/>
        <v>28863</v>
      </c>
      <c r="S39" s="33">
        <v>12709</v>
      </c>
      <c r="T39" s="33">
        <v>12369</v>
      </c>
      <c r="U39" s="34">
        <v>3785</v>
      </c>
    </row>
    <row r="40" spans="1:21" x14ac:dyDescent="0.25">
      <c r="A40" s="32" t="s">
        <v>42</v>
      </c>
      <c r="B40" s="22">
        <f t="shared" si="8"/>
        <v>0</v>
      </c>
      <c r="C40" s="33">
        <v>0</v>
      </c>
      <c r="D40" s="33">
        <v>0</v>
      </c>
      <c r="E40" s="34">
        <v>0</v>
      </c>
      <c r="F40" s="22">
        <f t="shared" si="9"/>
        <v>0</v>
      </c>
      <c r="G40" s="33">
        <v>0</v>
      </c>
      <c r="H40" s="33">
        <v>0</v>
      </c>
      <c r="I40" s="34">
        <v>0</v>
      </c>
      <c r="J40" s="22">
        <f t="shared" si="10"/>
        <v>0</v>
      </c>
      <c r="K40" s="33">
        <v>0</v>
      </c>
      <c r="L40" s="33">
        <v>0</v>
      </c>
      <c r="M40" s="34">
        <v>0</v>
      </c>
      <c r="N40" s="22">
        <f t="shared" si="11"/>
        <v>0</v>
      </c>
      <c r="O40" s="33">
        <v>0</v>
      </c>
      <c r="P40" s="33">
        <v>0</v>
      </c>
      <c r="Q40" s="34">
        <v>0</v>
      </c>
      <c r="R40" s="22">
        <f t="shared" si="12"/>
        <v>0</v>
      </c>
      <c r="S40" s="33">
        <v>0</v>
      </c>
      <c r="T40" s="33">
        <v>0</v>
      </c>
      <c r="U40" s="34">
        <v>0</v>
      </c>
    </row>
    <row r="41" spans="1:21" ht="11.25" x14ac:dyDescent="0.25">
      <c r="A41" s="26" t="s">
        <v>43</v>
      </c>
      <c r="B41" s="22">
        <f t="shared" si="8"/>
        <v>22554</v>
      </c>
      <c r="C41" s="33">
        <v>6557</v>
      </c>
      <c r="D41" s="33">
        <v>14777</v>
      </c>
      <c r="E41" s="34">
        <v>1220</v>
      </c>
      <c r="F41" s="22">
        <f t="shared" si="9"/>
        <v>21080</v>
      </c>
      <c r="G41" s="33">
        <v>6311</v>
      </c>
      <c r="H41" s="33">
        <v>13541</v>
      </c>
      <c r="I41" s="34">
        <v>1228</v>
      </c>
      <c r="J41" s="22">
        <f t="shared" si="10"/>
        <v>24514</v>
      </c>
      <c r="K41" s="33">
        <v>3636</v>
      </c>
      <c r="L41" s="33">
        <v>19558</v>
      </c>
      <c r="M41" s="34">
        <v>1320</v>
      </c>
      <c r="N41" s="22">
        <f t="shared" si="11"/>
        <v>29252</v>
      </c>
      <c r="O41" s="33">
        <v>6708</v>
      </c>
      <c r="P41" s="33">
        <v>20307</v>
      </c>
      <c r="Q41" s="34">
        <v>2237</v>
      </c>
      <c r="R41" s="22">
        <f t="shared" si="12"/>
        <v>31740</v>
      </c>
      <c r="S41" s="33">
        <v>5568</v>
      </c>
      <c r="T41" s="33">
        <v>23495</v>
      </c>
      <c r="U41" s="34">
        <v>2677</v>
      </c>
    </row>
    <row r="42" spans="1:21" s="3" customFormat="1" x14ac:dyDescent="0.25">
      <c r="A42" s="24" t="s">
        <v>44</v>
      </c>
      <c r="B42" s="22">
        <f>SUM(B43:B44)</f>
        <v>114969</v>
      </c>
      <c r="C42" s="22">
        <f>SUM(C43:C44)</f>
        <v>35444</v>
      </c>
      <c r="D42" s="22">
        <f>SUM(D43:D44)</f>
        <v>71553</v>
      </c>
      <c r="E42" s="25">
        <f>SUM(E43:E44)</f>
        <v>7972</v>
      </c>
      <c r="F42" s="22">
        <f>SUM(F43:F44)</f>
        <v>105463</v>
      </c>
      <c r="G42" s="22">
        <f t="shared" ref="G42:Q42" si="13">SUM(G43:G44)</f>
        <v>31025</v>
      </c>
      <c r="H42" s="22">
        <f t="shared" si="13"/>
        <v>67148</v>
      </c>
      <c r="I42" s="25">
        <f t="shared" si="13"/>
        <v>7290</v>
      </c>
      <c r="J42" s="22">
        <f>SUM(J43:J44)</f>
        <v>60444</v>
      </c>
      <c r="K42" s="22">
        <f>SUM(K43:K44)</f>
        <v>22584</v>
      </c>
      <c r="L42" s="22">
        <f>SUM(L43:L44)</f>
        <v>34395</v>
      </c>
      <c r="M42" s="25">
        <f t="shared" si="13"/>
        <v>3465</v>
      </c>
      <c r="N42" s="22">
        <f>SUM(N43:N44)</f>
        <v>81843</v>
      </c>
      <c r="O42" s="22">
        <f t="shared" si="13"/>
        <v>26121</v>
      </c>
      <c r="P42" s="22">
        <f t="shared" si="13"/>
        <v>50854</v>
      </c>
      <c r="Q42" s="25">
        <f t="shared" si="13"/>
        <v>4868</v>
      </c>
      <c r="R42" s="22">
        <f>SUM(R43:R44)</f>
        <v>73007</v>
      </c>
      <c r="S42" s="22">
        <f>SUM(S43:S44)</f>
        <v>21485</v>
      </c>
      <c r="T42" s="22">
        <f>SUM(T43:T44)</f>
        <v>47119</v>
      </c>
      <c r="U42" s="25">
        <f>SUM(U43:U44)</f>
        <v>4403</v>
      </c>
    </row>
    <row r="43" spans="1:21" s="3" customFormat="1" x14ac:dyDescent="0.25">
      <c r="A43" s="32" t="s">
        <v>45</v>
      </c>
      <c r="B43" s="22">
        <f>SUM(C43:E43)</f>
        <v>20215</v>
      </c>
      <c r="C43" s="33">
        <v>3627</v>
      </c>
      <c r="D43" s="33">
        <v>16451</v>
      </c>
      <c r="E43" s="34">
        <v>137</v>
      </c>
      <c r="F43" s="22">
        <f>SUM(G43:I43)</f>
        <v>17031</v>
      </c>
      <c r="G43" s="33">
        <v>2107</v>
      </c>
      <c r="H43" s="33">
        <v>14753</v>
      </c>
      <c r="I43" s="34">
        <v>171</v>
      </c>
      <c r="J43" s="22">
        <f>SUM(K43:M43)</f>
        <v>5419</v>
      </c>
      <c r="K43" s="33">
        <v>537</v>
      </c>
      <c r="L43" s="33">
        <v>4817</v>
      </c>
      <c r="M43" s="34">
        <v>65</v>
      </c>
      <c r="N43" s="22">
        <f>SUM(O43:Q43)</f>
        <v>13903</v>
      </c>
      <c r="O43" s="33">
        <v>1718</v>
      </c>
      <c r="P43" s="33">
        <v>11993</v>
      </c>
      <c r="Q43" s="34">
        <v>192</v>
      </c>
      <c r="R43" s="22">
        <f>SUM(S43:U43)</f>
        <v>14422</v>
      </c>
      <c r="S43" s="33">
        <v>2085</v>
      </c>
      <c r="T43" s="33">
        <v>12039</v>
      </c>
      <c r="U43" s="34">
        <v>298</v>
      </c>
    </row>
    <row r="44" spans="1:21" x14ac:dyDescent="0.25">
      <c r="A44" s="32" t="s">
        <v>46</v>
      </c>
      <c r="B44" s="22">
        <f>SUM(C44:E44)</f>
        <v>94754</v>
      </c>
      <c r="C44" s="33">
        <v>31817</v>
      </c>
      <c r="D44" s="33">
        <v>55102</v>
      </c>
      <c r="E44" s="34">
        <v>7835</v>
      </c>
      <c r="F44" s="22">
        <f>SUM(G44:I44)</f>
        <v>88432</v>
      </c>
      <c r="G44" s="33">
        <v>28918</v>
      </c>
      <c r="H44" s="33">
        <v>52395</v>
      </c>
      <c r="I44" s="34">
        <v>7119</v>
      </c>
      <c r="J44" s="22">
        <f>SUM(K44:M44)</f>
        <v>55025</v>
      </c>
      <c r="K44" s="33">
        <v>22047</v>
      </c>
      <c r="L44" s="33">
        <v>29578</v>
      </c>
      <c r="M44" s="34">
        <v>3400</v>
      </c>
      <c r="N44" s="22">
        <f>SUM(O44:Q44)</f>
        <v>67940</v>
      </c>
      <c r="O44" s="33">
        <v>24403</v>
      </c>
      <c r="P44" s="33">
        <v>38861</v>
      </c>
      <c r="Q44" s="34">
        <v>4676</v>
      </c>
      <c r="R44" s="22">
        <f>SUM(S44:U44)</f>
        <v>58585</v>
      </c>
      <c r="S44" s="33">
        <v>19400</v>
      </c>
      <c r="T44" s="33">
        <v>35080</v>
      </c>
      <c r="U44" s="34">
        <v>4105</v>
      </c>
    </row>
    <row r="45" spans="1:21" s="3" customFormat="1" x14ac:dyDescent="0.25">
      <c r="A45" s="24" t="s">
        <v>47</v>
      </c>
      <c r="B45" s="22">
        <f>SUM(B46:B48)</f>
        <v>27946</v>
      </c>
      <c r="C45" s="22">
        <f>SUM(C46:C48)</f>
        <v>7534</v>
      </c>
      <c r="D45" s="22">
        <f>SUM(D46:D48)</f>
        <v>19259</v>
      </c>
      <c r="E45" s="25">
        <f>SUM(E46:E48)</f>
        <v>1153</v>
      </c>
      <c r="F45" s="22">
        <f>SUM(F46:F48)</f>
        <v>32229</v>
      </c>
      <c r="G45" s="22">
        <f t="shared" ref="G45:Q45" si="14">SUM(G46:G48)</f>
        <v>9944</v>
      </c>
      <c r="H45" s="22">
        <f t="shared" si="14"/>
        <v>21071</v>
      </c>
      <c r="I45" s="25">
        <f t="shared" si="14"/>
        <v>1214</v>
      </c>
      <c r="J45" s="22">
        <f>SUM(J46:J48)</f>
        <v>25392</v>
      </c>
      <c r="K45" s="22">
        <f>SUM(K46:K48)</f>
        <v>8168</v>
      </c>
      <c r="L45" s="22">
        <f>SUM(L46:L48)</f>
        <v>16294</v>
      </c>
      <c r="M45" s="25">
        <f t="shared" si="14"/>
        <v>930</v>
      </c>
      <c r="N45" s="22">
        <f>SUM(N46:N48)</f>
        <v>33137</v>
      </c>
      <c r="O45" s="22">
        <f t="shared" si="14"/>
        <v>10476</v>
      </c>
      <c r="P45" s="22">
        <f t="shared" si="14"/>
        <v>21455</v>
      </c>
      <c r="Q45" s="25">
        <f t="shared" si="14"/>
        <v>1206</v>
      </c>
      <c r="R45" s="22">
        <f>SUM(R46:R48)</f>
        <v>36310</v>
      </c>
      <c r="S45" s="22">
        <f>SUM(S46:S48)</f>
        <v>11145</v>
      </c>
      <c r="T45" s="22">
        <f>SUM(T46:T48)</f>
        <v>23173</v>
      </c>
      <c r="U45" s="25">
        <f>SUM(U46:U48)</f>
        <v>1992</v>
      </c>
    </row>
    <row r="46" spans="1:21" x14ac:dyDescent="0.25">
      <c r="A46" s="32" t="s">
        <v>48</v>
      </c>
      <c r="B46" s="22">
        <f>SUM(C46:E46)</f>
        <v>0</v>
      </c>
      <c r="C46" s="33">
        <v>0</v>
      </c>
      <c r="D46" s="33">
        <v>0</v>
      </c>
      <c r="E46" s="34">
        <v>0</v>
      </c>
      <c r="F46" s="22">
        <f>SUM(G46:I46)</f>
        <v>0</v>
      </c>
      <c r="G46" s="33">
        <v>0</v>
      </c>
      <c r="H46" s="33">
        <v>0</v>
      </c>
      <c r="I46" s="34">
        <v>0</v>
      </c>
      <c r="J46" s="22">
        <f>SUM(K46:M46)</f>
        <v>0</v>
      </c>
      <c r="K46" s="33">
        <v>0</v>
      </c>
      <c r="L46" s="33">
        <v>0</v>
      </c>
      <c r="M46" s="34">
        <v>0</v>
      </c>
      <c r="N46" s="22">
        <f>SUM(O46:Q46)</f>
        <v>0</v>
      </c>
      <c r="O46" s="33">
        <v>0</v>
      </c>
      <c r="P46" s="33">
        <v>0</v>
      </c>
      <c r="Q46" s="34">
        <v>0</v>
      </c>
      <c r="R46" s="22">
        <f>SUM(S46:U46)</f>
        <v>0</v>
      </c>
      <c r="S46" s="33">
        <v>0</v>
      </c>
      <c r="T46" s="33">
        <v>0</v>
      </c>
      <c r="U46" s="34">
        <v>0</v>
      </c>
    </row>
    <row r="47" spans="1:21" x14ac:dyDescent="0.25">
      <c r="A47" s="32" t="s">
        <v>49</v>
      </c>
      <c r="B47" s="22">
        <f>SUM(C47:E47)</f>
        <v>27633</v>
      </c>
      <c r="C47" s="33">
        <v>7518</v>
      </c>
      <c r="D47" s="33">
        <v>18962</v>
      </c>
      <c r="E47" s="34">
        <v>1153</v>
      </c>
      <c r="F47" s="22">
        <f>SUM(G47:I47)</f>
        <v>31973</v>
      </c>
      <c r="G47" s="33">
        <v>9917</v>
      </c>
      <c r="H47" s="33">
        <v>20842</v>
      </c>
      <c r="I47" s="34">
        <v>1214</v>
      </c>
      <c r="J47" s="22">
        <f>SUM(K47:M47)</f>
        <v>25236</v>
      </c>
      <c r="K47" s="33">
        <v>8158</v>
      </c>
      <c r="L47" s="33">
        <v>16148</v>
      </c>
      <c r="M47" s="34">
        <v>930</v>
      </c>
      <c r="N47" s="22">
        <f>SUM(O47:Q47)</f>
        <v>32983</v>
      </c>
      <c r="O47" s="33">
        <v>10476</v>
      </c>
      <c r="P47" s="33">
        <v>21301</v>
      </c>
      <c r="Q47" s="34">
        <v>1206</v>
      </c>
      <c r="R47" s="22">
        <f>SUM(S47:U47)</f>
        <v>36310</v>
      </c>
      <c r="S47" s="33">
        <v>11145</v>
      </c>
      <c r="T47" s="33">
        <v>23173</v>
      </c>
      <c r="U47" s="34">
        <v>1992</v>
      </c>
    </row>
    <row r="48" spans="1:21" x14ac:dyDescent="0.25">
      <c r="A48" s="32" t="s">
        <v>50</v>
      </c>
      <c r="B48" s="22">
        <f>SUM(C48:E48)</f>
        <v>313</v>
      </c>
      <c r="C48" s="33">
        <v>16</v>
      </c>
      <c r="D48" s="33">
        <v>297</v>
      </c>
      <c r="E48" s="34">
        <v>0</v>
      </c>
      <c r="F48" s="22">
        <f>SUM(G48:I48)</f>
        <v>256</v>
      </c>
      <c r="G48" s="33">
        <v>27</v>
      </c>
      <c r="H48" s="33">
        <v>229</v>
      </c>
      <c r="I48" s="34">
        <v>0</v>
      </c>
      <c r="J48" s="22">
        <f>SUM(K48:M48)</f>
        <v>156</v>
      </c>
      <c r="K48" s="33">
        <v>10</v>
      </c>
      <c r="L48" s="33">
        <v>146</v>
      </c>
      <c r="M48" s="34">
        <v>0</v>
      </c>
      <c r="N48" s="22">
        <f>SUM(O48:Q48)</f>
        <v>154</v>
      </c>
      <c r="O48" s="33">
        <v>0</v>
      </c>
      <c r="P48" s="33">
        <v>154</v>
      </c>
      <c r="Q48" s="34">
        <v>0</v>
      </c>
      <c r="R48" s="22">
        <f>SUM(S48:U48)</f>
        <v>0</v>
      </c>
      <c r="S48" s="33">
        <v>0</v>
      </c>
      <c r="T48" s="33">
        <v>0</v>
      </c>
      <c r="U48" s="34">
        <v>0</v>
      </c>
    </row>
    <row r="49" spans="1:21" s="3" customFormat="1" x14ac:dyDescent="0.25">
      <c r="A49" s="24" t="s">
        <v>51</v>
      </c>
      <c r="B49" s="22">
        <f t="shared" ref="B49:U49" si="15">SUM(B50:B56)</f>
        <v>97042</v>
      </c>
      <c r="C49" s="22">
        <f t="shared" si="15"/>
        <v>19681</v>
      </c>
      <c r="D49" s="22">
        <f t="shared" si="15"/>
        <v>70066</v>
      </c>
      <c r="E49" s="25">
        <f t="shared" si="15"/>
        <v>7295</v>
      </c>
      <c r="F49" s="22">
        <f t="shared" si="15"/>
        <v>113006</v>
      </c>
      <c r="G49" s="22">
        <f t="shared" si="15"/>
        <v>23204</v>
      </c>
      <c r="H49" s="22">
        <f t="shared" si="15"/>
        <v>86364</v>
      </c>
      <c r="I49" s="25">
        <f t="shared" si="15"/>
        <v>3438</v>
      </c>
      <c r="J49" s="22">
        <f t="shared" si="15"/>
        <v>76353</v>
      </c>
      <c r="K49" s="22">
        <f t="shared" si="15"/>
        <v>16672</v>
      </c>
      <c r="L49" s="22">
        <f t="shared" si="15"/>
        <v>57078</v>
      </c>
      <c r="M49" s="25">
        <f t="shared" si="15"/>
        <v>2603</v>
      </c>
      <c r="N49" s="22">
        <f t="shared" si="15"/>
        <v>156042</v>
      </c>
      <c r="O49" s="22">
        <f t="shared" si="15"/>
        <v>32417</v>
      </c>
      <c r="P49" s="22">
        <f t="shared" si="15"/>
        <v>120462</v>
      </c>
      <c r="Q49" s="25">
        <f t="shared" si="15"/>
        <v>3163</v>
      </c>
      <c r="R49" s="22">
        <f t="shared" si="15"/>
        <v>165710</v>
      </c>
      <c r="S49" s="22">
        <f t="shared" si="15"/>
        <v>33418</v>
      </c>
      <c r="T49" s="22">
        <f t="shared" si="15"/>
        <v>127269</v>
      </c>
      <c r="U49" s="25">
        <f t="shared" si="15"/>
        <v>5023</v>
      </c>
    </row>
    <row r="50" spans="1:21" s="3" customFormat="1" x14ac:dyDescent="0.25">
      <c r="A50" s="32" t="s">
        <v>52</v>
      </c>
      <c r="B50" s="22">
        <f t="shared" ref="B50:B56" si="16">SUM(C50:E50)</f>
        <v>16727</v>
      </c>
      <c r="C50" s="33">
        <v>1683</v>
      </c>
      <c r="D50" s="33">
        <v>14842</v>
      </c>
      <c r="E50" s="34">
        <v>202</v>
      </c>
      <c r="F50" s="22">
        <f t="shared" ref="F50:F56" si="17">SUM(G50:I50)</f>
        <v>19278</v>
      </c>
      <c r="G50" s="33">
        <v>1749</v>
      </c>
      <c r="H50" s="33">
        <v>17188</v>
      </c>
      <c r="I50" s="34">
        <v>341</v>
      </c>
      <c r="J50" s="22">
        <f t="shared" ref="J50:J56" si="18">SUM(K50:M50)</f>
        <v>15978</v>
      </c>
      <c r="K50" s="33">
        <v>1576</v>
      </c>
      <c r="L50" s="33">
        <v>13798</v>
      </c>
      <c r="M50" s="34">
        <v>604</v>
      </c>
      <c r="N50" s="22">
        <f t="shared" ref="N50:N56" si="19">SUM(O50:Q50)</f>
        <v>22805</v>
      </c>
      <c r="O50" s="33">
        <v>3258</v>
      </c>
      <c r="P50" s="33">
        <v>19317</v>
      </c>
      <c r="Q50" s="34">
        <v>230</v>
      </c>
      <c r="R50" s="22">
        <f t="shared" ref="R50:R56" si="20">SUM(S50:U50)</f>
        <v>24388</v>
      </c>
      <c r="S50" s="33">
        <v>2985</v>
      </c>
      <c r="T50" s="33">
        <v>21078</v>
      </c>
      <c r="U50" s="34">
        <v>325</v>
      </c>
    </row>
    <row r="51" spans="1:21" x14ac:dyDescent="0.25">
      <c r="A51" s="32" t="s">
        <v>53</v>
      </c>
      <c r="B51" s="22">
        <f t="shared" si="16"/>
        <v>9333</v>
      </c>
      <c r="C51" s="33">
        <v>4598</v>
      </c>
      <c r="D51" s="33">
        <v>4020</v>
      </c>
      <c r="E51" s="34">
        <v>715</v>
      </c>
      <c r="F51" s="22">
        <f t="shared" si="17"/>
        <v>10456</v>
      </c>
      <c r="G51" s="33">
        <v>5816</v>
      </c>
      <c r="H51" s="33">
        <v>4058</v>
      </c>
      <c r="I51" s="34">
        <v>582</v>
      </c>
      <c r="J51" s="22">
        <f t="shared" si="18"/>
        <v>10322</v>
      </c>
      <c r="K51" s="33">
        <v>5371</v>
      </c>
      <c r="L51" s="33">
        <v>4363</v>
      </c>
      <c r="M51" s="34">
        <v>588</v>
      </c>
      <c r="N51" s="22">
        <f t="shared" si="19"/>
        <v>10355</v>
      </c>
      <c r="O51" s="33">
        <v>5887</v>
      </c>
      <c r="P51" s="33">
        <v>4019</v>
      </c>
      <c r="Q51" s="34">
        <v>449</v>
      </c>
      <c r="R51" s="22">
        <f t="shared" si="20"/>
        <v>13277</v>
      </c>
      <c r="S51" s="33">
        <v>7835</v>
      </c>
      <c r="T51" s="33">
        <v>4385</v>
      </c>
      <c r="U51" s="34">
        <v>1057</v>
      </c>
    </row>
    <row r="52" spans="1:21" x14ac:dyDescent="0.25">
      <c r="A52" s="32" t="s">
        <v>54</v>
      </c>
      <c r="B52" s="22">
        <f t="shared" si="16"/>
        <v>10497</v>
      </c>
      <c r="C52" s="33">
        <v>2160</v>
      </c>
      <c r="D52" s="33">
        <v>7917</v>
      </c>
      <c r="E52" s="34">
        <v>420</v>
      </c>
      <c r="F52" s="22">
        <f t="shared" si="17"/>
        <v>13235</v>
      </c>
      <c r="G52" s="33">
        <v>2072</v>
      </c>
      <c r="H52" s="33">
        <v>10812</v>
      </c>
      <c r="I52" s="34">
        <v>351</v>
      </c>
      <c r="J52" s="22">
        <f t="shared" si="18"/>
        <v>10176</v>
      </c>
      <c r="K52" s="33">
        <v>1434</v>
      </c>
      <c r="L52" s="33">
        <v>8383</v>
      </c>
      <c r="M52" s="34">
        <v>359</v>
      </c>
      <c r="N52" s="22">
        <f t="shared" si="19"/>
        <v>15348</v>
      </c>
      <c r="O52" s="33">
        <v>2160</v>
      </c>
      <c r="P52" s="33">
        <v>12544</v>
      </c>
      <c r="Q52" s="34">
        <v>644</v>
      </c>
      <c r="R52" s="22">
        <f t="shared" si="20"/>
        <v>15297</v>
      </c>
      <c r="S52" s="33">
        <v>1702</v>
      </c>
      <c r="T52" s="33">
        <v>13081</v>
      </c>
      <c r="U52" s="34">
        <v>514</v>
      </c>
    </row>
    <row r="53" spans="1:21" x14ac:dyDescent="0.25">
      <c r="A53" s="32" t="s">
        <v>55</v>
      </c>
      <c r="B53" s="22">
        <f t="shared" si="16"/>
        <v>1148</v>
      </c>
      <c r="C53" s="33">
        <v>268</v>
      </c>
      <c r="D53" s="33">
        <v>832</v>
      </c>
      <c r="E53" s="34">
        <v>48</v>
      </c>
      <c r="F53" s="22">
        <f t="shared" si="17"/>
        <v>816</v>
      </c>
      <c r="G53" s="33">
        <v>219</v>
      </c>
      <c r="H53" s="33">
        <v>575</v>
      </c>
      <c r="I53" s="34">
        <v>22</v>
      </c>
      <c r="J53" s="22">
        <f t="shared" si="18"/>
        <v>637</v>
      </c>
      <c r="K53" s="33">
        <v>126</v>
      </c>
      <c r="L53" s="33">
        <v>490</v>
      </c>
      <c r="M53" s="34">
        <v>21</v>
      </c>
      <c r="N53" s="22">
        <f t="shared" si="19"/>
        <v>818</v>
      </c>
      <c r="O53" s="33">
        <v>134</v>
      </c>
      <c r="P53" s="33">
        <v>663</v>
      </c>
      <c r="Q53" s="34">
        <v>21</v>
      </c>
      <c r="R53" s="22">
        <f t="shared" si="20"/>
        <v>838</v>
      </c>
      <c r="S53" s="33">
        <v>148</v>
      </c>
      <c r="T53" s="33">
        <v>687</v>
      </c>
      <c r="U53" s="34">
        <v>3</v>
      </c>
    </row>
    <row r="54" spans="1:21" x14ac:dyDescent="0.25">
      <c r="A54" s="32" t="s">
        <v>56</v>
      </c>
      <c r="B54" s="22">
        <f t="shared" si="16"/>
        <v>182</v>
      </c>
      <c r="C54" s="33">
        <v>62</v>
      </c>
      <c r="D54" s="33">
        <v>120</v>
      </c>
      <c r="E54" s="34">
        <v>0</v>
      </c>
      <c r="F54" s="22">
        <f t="shared" si="17"/>
        <v>242</v>
      </c>
      <c r="G54" s="33">
        <v>41</v>
      </c>
      <c r="H54" s="33">
        <v>191</v>
      </c>
      <c r="I54" s="34">
        <v>10</v>
      </c>
      <c r="J54" s="22">
        <f t="shared" si="18"/>
        <v>236</v>
      </c>
      <c r="K54" s="33">
        <v>74</v>
      </c>
      <c r="L54" s="33">
        <v>162</v>
      </c>
      <c r="M54" s="34">
        <v>0</v>
      </c>
      <c r="N54" s="22">
        <f t="shared" si="19"/>
        <v>394</v>
      </c>
      <c r="O54" s="33">
        <v>129</v>
      </c>
      <c r="P54" s="33">
        <v>259</v>
      </c>
      <c r="Q54" s="34">
        <v>6</v>
      </c>
      <c r="R54" s="22">
        <f t="shared" si="20"/>
        <v>384</v>
      </c>
      <c r="S54" s="33">
        <v>109</v>
      </c>
      <c r="T54" s="33">
        <v>227</v>
      </c>
      <c r="U54" s="34">
        <v>48</v>
      </c>
    </row>
    <row r="55" spans="1:21" x14ac:dyDescent="0.25">
      <c r="A55" s="32" t="s">
        <v>57</v>
      </c>
      <c r="B55" s="22">
        <f t="shared" si="16"/>
        <v>5116</v>
      </c>
      <c r="C55" s="33">
        <v>1340</v>
      </c>
      <c r="D55" s="33">
        <v>3659</v>
      </c>
      <c r="E55" s="34">
        <v>117</v>
      </c>
      <c r="F55" s="22">
        <f t="shared" si="17"/>
        <v>5527</v>
      </c>
      <c r="G55" s="33">
        <v>1549</v>
      </c>
      <c r="H55" s="33">
        <v>3594</v>
      </c>
      <c r="I55" s="34">
        <v>384</v>
      </c>
      <c r="J55" s="22">
        <f t="shared" si="18"/>
        <v>4336</v>
      </c>
      <c r="K55" s="33">
        <v>1929</v>
      </c>
      <c r="L55" s="33">
        <v>2262</v>
      </c>
      <c r="M55" s="34">
        <v>145</v>
      </c>
      <c r="N55" s="22">
        <f t="shared" si="19"/>
        <v>5110</v>
      </c>
      <c r="O55" s="33">
        <v>1962</v>
      </c>
      <c r="P55" s="33">
        <v>2985</v>
      </c>
      <c r="Q55" s="34">
        <v>163</v>
      </c>
      <c r="R55" s="22">
        <f t="shared" si="20"/>
        <v>4313</v>
      </c>
      <c r="S55" s="33">
        <v>1537</v>
      </c>
      <c r="T55" s="33">
        <v>2576</v>
      </c>
      <c r="U55" s="34">
        <v>200</v>
      </c>
    </row>
    <row r="56" spans="1:21" x14ac:dyDescent="0.25">
      <c r="A56" s="26" t="s">
        <v>58</v>
      </c>
      <c r="B56" s="22">
        <f t="shared" si="16"/>
        <v>54039</v>
      </c>
      <c r="C56" s="33">
        <v>9570</v>
      </c>
      <c r="D56" s="33">
        <v>38676</v>
      </c>
      <c r="E56" s="34">
        <v>5793</v>
      </c>
      <c r="F56" s="22">
        <f t="shared" si="17"/>
        <v>63452</v>
      </c>
      <c r="G56" s="33">
        <v>11758</v>
      </c>
      <c r="H56" s="33">
        <v>49946</v>
      </c>
      <c r="I56" s="34">
        <v>1748</v>
      </c>
      <c r="J56" s="22">
        <f t="shared" si="18"/>
        <v>34668</v>
      </c>
      <c r="K56" s="33">
        <v>6162</v>
      </c>
      <c r="L56" s="33">
        <v>27620</v>
      </c>
      <c r="M56" s="34">
        <v>886</v>
      </c>
      <c r="N56" s="22">
        <f t="shared" si="19"/>
        <v>101212</v>
      </c>
      <c r="O56" s="33">
        <v>18887</v>
      </c>
      <c r="P56" s="33">
        <v>80675</v>
      </c>
      <c r="Q56" s="34">
        <v>1650</v>
      </c>
      <c r="R56" s="22">
        <f t="shared" si="20"/>
        <v>107213</v>
      </c>
      <c r="S56" s="33">
        <v>19102</v>
      </c>
      <c r="T56" s="33">
        <v>85235</v>
      </c>
      <c r="U56" s="34">
        <v>2876</v>
      </c>
    </row>
    <row r="57" spans="1:21" s="3" customFormat="1" x14ac:dyDescent="0.25">
      <c r="A57" s="24" t="s">
        <v>59</v>
      </c>
      <c r="B57" s="27" t="s">
        <v>10</v>
      </c>
      <c r="C57" s="27" t="s">
        <v>10</v>
      </c>
      <c r="D57" s="27" t="s">
        <v>10</v>
      </c>
      <c r="E57" s="35" t="s">
        <v>10</v>
      </c>
      <c r="F57" s="27" t="s">
        <v>10</v>
      </c>
      <c r="G57" s="27" t="s">
        <v>10</v>
      </c>
      <c r="H57" s="27" t="s">
        <v>10</v>
      </c>
      <c r="I57" s="35" t="s">
        <v>10</v>
      </c>
      <c r="J57" s="27" t="s">
        <v>10</v>
      </c>
      <c r="K57" s="27" t="s">
        <v>10</v>
      </c>
      <c r="L57" s="27" t="s">
        <v>10</v>
      </c>
      <c r="M57" s="35" t="s">
        <v>10</v>
      </c>
      <c r="N57" s="36">
        <f>SUM(N58:N59)</f>
        <v>6732</v>
      </c>
      <c r="O57" s="36">
        <f t="shared" ref="O57:Q57" si="21">SUM(O58:O59)</f>
        <v>840</v>
      </c>
      <c r="P57" s="36">
        <f t="shared" si="21"/>
        <v>5799</v>
      </c>
      <c r="Q57" s="25">
        <f t="shared" si="21"/>
        <v>93</v>
      </c>
      <c r="R57" s="36">
        <f>SUM(R58:R59)</f>
        <v>8101</v>
      </c>
      <c r="S57" s="36">
        <f>SUM(S58:S59)</f>
        <v>1072</v>
      </c>
      <c r="T57" s="36">
        <f>SUM(T58:T59)</f>
        <v>6895</v>
      </c>
      <c r="U57" s="25">
        <f>SUM(U58:U59)</f>
        <v>134</v>
      </c>
    </row>
    <row r="58" spans="1:21" s="3" customFormat="1" ht="11.25" x14ac:dyDescent="0.25">
      <c r="A58" s="26" t="s">
        <v>60</v>
      </c>
      <c r="B58" s="27" t="s">
        <v>10</v>
      </c>
      <c r="C58" s="28" t="s">
        <v>10</v>
      </c>
      <c r="D58" s="28" t="s">
        <v>10</v>
      </c>
      <c r="E58" s="29" t="s">
        <v>10</v>
      </c>
      <c r="F58" s="27" t="s">
        <v>10</v>
      </c>
      <c r="G58" s="28" t="s">
        <v>10</v>
      </c>
      <c r="H58" s="28" t="s">
        <v>10</v>
      </c>
      <c r="I58" s="29" t="s">
        <v>10</v>
      </c>
      <c r="J58" s="27" t="s">
        <v>10</v>
      </c>
      <c r="K58" s="28" t="s">
        <v>10</v>
      </c>
      <c r="L58" s="28" t="s">
        <v>10</v>
      </c>
      <c r="M58" s="29" t="s">
        <v>10</v>
      </c>
      <c r="N58" s="22">
        <f>SUM(O58:Q58)</f>
        <v>973</v>
      </c>
      <c r="O58" s="28">
        <v>142</v>
      </c>
      <c r="P58" s="28">
        <v>818</v>
      </c>
      <c r="Q58" s="35">
        <v>13</v>
      </c>
      <c r="R58" s="22">
        <f>SUM(S58:U58)</f>
        <v>871</v>
      </c>
      <c r="S58" s="33">
        <v>118</v>
      </c>
      <c r="T58" s="33">
        <v>741</v>
      </c>
      <c r="U58" s="34">
        <v>12</v>
      </c>
    </row>
    <row r="59" spans="1:21" s="3" customFormat="1" ht="11.25" x14ac:dyDescent="0.25">
      <c r="A59" s="26" t="s">
        <v>61</v>
      </c>
      <c r="B59" s="27" t="s">
        <v>10</v>
      </c>
      <c r="C59" s="28" t="s">
        <v>10</v>
      </c>
      <c r="D59" s="28" t="s">
        <v>10</v>
      </c>
      <c r="E59" s="29" t="s">
        <v>10</v>
      </c>
      <c r="F59" s="27" t="s">
        <v>10</v>
      </c>
      <c r="G59" s="28" t="s">
        <v>10</v>
      </c>
      <c r="H59" s="28" t="s">
        <v>10</v>
      </c>
      <c r="I59" s="29" t="s">
        <v>10</v>
      </c>
      <c r="J59" s="27" t="s">
        <v>10</v>
      </c>
      <c r="K59" s="28" t="s">
        <v>10</v>
      </c>
      <c r="L59" s="28" t="s">
        <v>10</v>
      </c>
      <c r="M59" s="29" t="s">
        <v>10</v>
      </c>
      <c r="N59" s="22">
        <f>SUM(O59:Q59)</f>
        <v>5759</v>
      </c>
      <c r="O59" s="33">
        <v>698</v>
      </c>
      <c r="P59" s="33">
        <v>4981</v>
      </c>
      <c r="Q59" s="34">
        <v>80</v>
      </c>
      <c r="R59" s="22">
        <f>SUM(S59:U59)</f>
        <v>7230</v>
      </c>
      <c r="S59" s="33">
        <v>954</v>
      </c>
      <c r="T59" s="33">
        <v>6154</v>
      </c>
      <c r="U59" s="34">
        <v>122</v>
      </c>
    </row>
    <row r="60" spans="1:21" s="3" customFormat="1" x14ac:dyDescent="0.25">
      <c r="A60" s="24" t="s">
        <v>62</v>
      </c>
      <c r="B60" s="22">
        <f>SUM(B61:B67)</f>
        <v>99713</v>
      </c>
      <c r="C60" s="22">
        <f>SUM(C61:C67)</f>
        <v>28043</v>
      </c>
      <c r="D60" s="22">
        <f>SUM(D61:D67)</f>
        <v>70997</v>
      </c>
      <c r="E60" s="25">
        <f>SUM(E61:E67)</f>
        <v>673</v>
      </c>
      <c r="F60" s="22">
        <f>SUM(F61:F67)</f>
        <v>105175</v>
      </c>
      <c r="G60" s="22">
        <f t="shared" ref="G60:M60" si="22">SUM(G61:G67)</f>
        <v>26246</v>
      </c>
      <c r="H60" s="22">
        <f t="shared" si="22"/>
        <v>77392</v>
      </c>
      <c r="I60" s="25">
        <f t="shared" si="22"/>
        <v>1537</v>
      </c>
      <c r="J60" s="22">
        <f>SUM(J61:J67)</f>
        <v>100739</v>
      </c>
      <c r="K60" s="22">
        <f>SUM(K61:K67)</f>
        <v>27593</v>
      </c>
      <c r="L60" s="22">
        <f>SUM(L61:L67)</f>
        <v>71825</v>
      </c>
      <c r="M60" s="25">
        <f t="shared" si="22"/>
        <v>1321</v>
      </c>
      <c r="N60" s="22">
        <f>SUM(N61:N67)</f>
        <v>113598</v>
      </c>
      <c r="O60" s="22">
        <f t="shared" ref="O60:Q60" si="23">SUM(O61:O67)</f>
        <v>30922</v>
      </c>
      <c r="P60" s="22">
        <f t="shared" si="23"/>
        <v>80550</v>
      </c>
      <c r="Q60" s="25">
        <f t="shared" si="23"/>
        <v>2126</v>
      </c>
      <c r="R60" s="22">
        <f>SUM(R61:R67)</f>
        <v>142303</v>
      </c>
      <c r="S60" s="22">
        <f>SUM(S61:S67)</f>
        <v>38811</v>
      </c>
      <c r="T60" s="22">
        <f>SUM(T61:T67)</f>
        <v>101579</v>
      </c>
      <c r="U60" s="25">
        <f>SUM(U61:U67)</f>
        <v>1913</v>
      </c>
    </row>
    <row r="61" spans="1:21" x14ac:dyDescent="0.25">
      <c r="A61" s="32" t="s">
        <v>63</v>
      </c>
      <c r="B61" s="22">
        <f t="shared" ref="B61:B67" si="24">SUM(C61:E61)</f>
        <v>75465</v>
      </c>
      <c r="C61" s="33">
        <v>22331</v>
      </c>
      <c r="D61" s="33">
        <v>52892</v>
      </c>
      <c r="E61" s="34">
        <v>242</v>
      </c>
      <c r="F61" s="22">
        <f t="shared" ref="F61:F67" si="25">SUM(G61:I61)</f>
        <v>76470</v>
      </c>
      <c r="G61" s="33">
        <v>19506</v>
      </c>
      <c r="H61" s="33">
        <v>55760</v>
      </c>
      <c r="I61" s="34">
        <v>1204</v>
      </c>
      <c r="J61" s="22">
        <f t="shared" ref="J61:J67" si="26">SUM(K61:M61)</f>
        <v>76253</v>
      </c>
      <c r="K61" s="33">
        <v>21484</v>
      </c>
      <c r="L61" s="33">
        <v>53676</v>
      </c>
      <c r="M61" s="34">
        <v>1093</v>
      </c>
      <c r="N61" s="22">
        <f>SUM(O61:Q61)</f>
        <v>90709</v>
      </c>
      <c r="O61" s="33">
        <v>25113</v>
      </c>
      <c r="P61" s="33">
        <v>63892</v>
      </c>
      <c r="Q61" s="34">
        <v>1704</v>
      </c>
      <c r="R61" s="22">
        <f>SUM(S61:U61)</f>
        <v>120452</v>
      </c>
      <c r="S61" s="33">
        <v>33188</v>
      </c>
      <c r="T61" s="33">
        <v>85749</v>
      </c>
      <c r="U61" s="34">
        <v>1515</v>
      </c>
    </row>
    <row r="62" spans="1:21" x14ac:dyDescent="0.25">
      <c r="A62" s="32" t="s">
        <v>64</v>
      </c>
      <c r="B62" s="22">
        <f t="shared" si="24"/>
        <v>411</v>
      </c>
      <c r="C62" s="33">
        <v>25</v>
      </c>
      <c r="D62" s="33">
        <v>386</v>
      </c>
      <c r="E62" s="34">
        <v>0</v>
      </c>
      <c r="F62" s="22">
        <f t="shared" si="25"/>
        <v>679</v>
      </c>
      <c r="G62" s="33">
        <v>101</v>
      </c>
      <c r="H62" s="33">
        <v>578</v>
      </c>
      <c r="I62" s="34">
        <v>0</v>
      </c>
      <c r="J62" s="22">
        <f t="shared" si="26"/>
        <v>513</v>
      </c>
      <c r="K62" s="33">
        <v>64</v>
      </c>
      <c r="L62" s="33">
        <v>449</v>
      </c>
      <c r="M62" s="34">
        <v>0</v>
      </c>
      <c r="N62" s="22">
        <f>SUM(O62:Q62)</f>
        <v>743</v>
      </c>
      <c r="O62" s="33">
        <v>135</v>
      </c>
      <c r="P62" s="33">
        <v>608</v>
      </c>
      <c r="Q62" s="34">
        <v>0</v>
      </c>
      <c r="R62" s="22">
        <f>SUM(S62:U62)</f>
        <v>388</v>
      </c>
      <c r="S62" s="33">
        <v>50</v>
      </c>
      <c r="T62" s="33">
        <v>338</v>
      </c>
      <c r="U62" s="34">
        <v>0</v>
      </c>
    </row>
    <row r="63" spans="1:21" x14ac:dyDescent="0.25">
      <c r="A63" s="32" t="s">
        <v>65</v>
      </c>
      <c r="B63" s="22">
        <f t="shared" si="24"/>
        <v>1630</v>
      </c>
      <c r="C63" s="33">
        <v>340</v>
      </c>
      <c r="D63" s="33">
        <v>1290</v>
      </c>
      <c r="E63" s="34">
        <v>0</v>
      </c>
      <c r="F63" s="22">
        <f t="shared" si="25"/>
        <v>2145</v>
      </c>
      <c r="G63" s="33">
        <v>312</v>
      </c>
      <c r="H63" s="33">
        <v>1833</v>
      </c>
      <c r="I63" s="34">
        <v>0</v>
      </c>
      <c r="J63" s="22">
        <f t="shared" si="26"/>
        <v>1255</v>
      </c>
      <c r="K63" s="33">
        <v>158</v>
      </c>
      <c r="L63" s="33">
        <v>1097</v>
      </c>
      <c r="M63" s="34">
        <v>0</v>
      </c>
      <c r="N63" s="22">
        <f>SUM(O63:Q63)</f>
        <v>1807</v>
      </c>
      <c r="O63" s="33">
        <v>266</v>
      </c>
      <c r="P63" s="33">
        <v>1541</v>
      </c>
      <c r="Q63" s="34">
        <v>0</v>
      </c>
      <c r="R63" s="22">
        <f>SUM(S63:U63)</f>
        <v>1062</v>
      </c>
      <c r="S63" s="33">
        <v>180</v>
      </c>
      <c r="T63" s="33">
        <v>882</v>
      </c>
      <c r="U63" s="31">
        <v>0</v>
      </c>
    </row>
    <row r="64" spans="1:21" x14ac:dyDescent="0.25">
      <c r="A64" s="26" t="s">
        <v>66</v>
      </c>
      <c r="B64" s="22">
        <f t="shared" si="24"/>
        <v>938</v>
      </c>
      <c r="C64" s="33">
        <v>98</v>
      </c>
      <c r="D64" s="33">
        <v>820</v>
      </c>
      <c r="E64" s="34">
        <v>20</v>
      </c>
      <c r="F64" s="22">
        <f t="shared" si="25"/>
        <v>828</v>
      </c>
      <c r="G64" s="33">
        <v>138</v>
      </c>
      <c r="H64" s="33">
        <v>662</v>
      </c>
      <c r="I64" s="34">
        <v>28</v>
      </c>
      <c r="J64" s="22">
        <f t="shared" si="26"/>
        <v>625</v>
      </c>
      <c r="K64" s="33">
        <v>51</v>
      </c>
      <c r="L64" s="33">
        <v>560</v>
      </c>
      <c r="M64" s="34">
        <v>14</v>
      </c>
      <c r="N64" s="27" t="s">
        <v>10</v>
      </c>
      <c r="O64" s="28" t="s">
        <v>10</v>
      </c>
      <c r="P64" s="28" t="s">
        <v>10</v>
      </c>
      <c r="Q64" s="29" t="s">
        <v>10</v>
      </c>
      <c r="R64" s="27" t="s">
        <v>10</v>
      </c>
      <c r="S64" s="28" t="s">
        <v>10</v>
      </c>
      <c r="T64" s="28" t="s">
        <v>10</v>
      </c>
      <c r="U64" s="29" t="s">
        <v>10</v>
      </c>
    </row>
    <row r="65" spans="1:21" x14ac:dyDescent="0.25">
      <c r="A65" s="32" t="s">
        <v>67</v>
      </c>
      <c r="B65" s="22">
        <f t="shared" si="24"/>
        <v>16334</v>
      </c>
      <c r="C65" s="33">
        <v>4526</v>
      </c>
      <c r="D65" s="33">
        <v>11440</v>
      </c>
      <c r="E65" s="34">
        <v>368</v>
      </c>
      <c r="F65" s="22">
        <f t="shared" si="25"/>
        <v>18661</v>
      </c>
      <c r="G65" s="33">
        <v>5306</v>
      </c>
      <c r="H65" s="33">
        <v>13091</v>
      </c>
      <c r="I65" s="34">
        <v>264</v>
      </c>
      <c r="J65" s="22">
        <f t="shared" si="26"/>
        <v>17106</v>
      </c>
      <c r="K65" s="33">
        <v>5135</v>
      </c>
      <c r="L65" s="33">
        <v>11801</v>
      </c>
      <c r="M65" s="34">
        <v>170</v>
      </c>
      <c r="N65" s="22">
        <f>SUM(O65:Q65)</f>
        <v>18880</v>
      </c>
      <c r="O65" s="33">
        <v>5306</v>
      </c>
      <c r="P65" s="33">
        <v>13152</v>
      </c>
      <c r="Q65" s="34">
        <v>422</v>
      </c>
      <c r="R65" s="22">
        <f>SUM(S65:U65)</f>
        <v>20136</v>
      </c>
      <c r="S65" s="33">
        <v>5387</v>
      </c>
      <c r="T65" s="33">
        <v>14351</v>
      </c>
      <c r="U65" s="34">
        <v>398</v>
      </c>
    </row>
    <row r="66" spans="1:21" x14ac:dyDescent="0.25">
      <c r="A66" s="26" t="s">
        <v>68</v>
      </c>
      <c r="B66" s="22">
        <f t="shared" si="24"/>
        <v>3671</v>
      </c>
      <c r="C66" s="33">
        <v>559</v>
      </c>
      <c r="D66" s="33">
        <v>3069</v>
      </c>
      <c r="E66" s="34">
        <v>43</v>
      </c>
      <c r="F66" s="22">
        <f t="shared" si="25"/>
        <v>4896</v>
      </c>
      <c r="G66" s="33">
        <v>686</v>
      </c>
      <c r="H66" s="33">
        <v>4169</v>
      </c>
      <c r="I66" s="34">
        <v>41</v>
      </c>
      <c r="J66" s="22">
        <f t="shared" si="26"/>
        <v>4112</v>
      </c>
      <c r="K66" s="33">
        <v>652</v>
      </c>
      <c r="L66" s="33">
        <v>3416</v>
      </c>
      <c r="M66" s="34">
        <v>44</v>
      </c>
      <c r="N66" s="27" t="s">
        <v>10</v>
      </c>
      <c r="O66" s="28" t="s">
        <v>10</v>
      </c>
      <c r="P66" s="28" t="s">
        <v>10</v>
      </c>
      <c r="Q66" s="29" t="s">
        <v>10</v>
      </c>
      <c r="R66" s="27" t="s">
        <v>10</v>
      </c>
      <c r="S66" s="28" t="s">
        <v>10</v>
      </c>
      <c r="T66" s="28" t="s">
        <v>10</v>
      </c>
      <c r="U66" s="29" t="s">
        <v>10</v>
      </c>
    </row>
    <row r="67" spans="1:21" x14ac:dyDescent="0.25">
      <c r="A67" s="32" t="s">
        <v>69</v>
      </c>
      <c r="B67" s="22">
        <f t="shared" si="24"/>
        <v>1264</v>
      </c>
      <c r="C67" s="33">
        <v>164</v>
      </c>
      <c r="D67" s="33">
        <v>1100</v>
      </c>
      <c r="E67" s="34">
        <v>0</v>
      </c>
      <c r="F67" s="22">
        <f t="shared" si="25"/>
        <v>1496</v>
      </c>
      <c r="G67" s="33">
        <v>197</v>
      </c>
      <c r="H67" s="33">
        <v>1299</v>
      </c>
      <c r="I67" s="34">
        <v>0</v>
      </c>
      <c r="J67" s="22">
        <f t="shared" si="26"/>
        <v>875</v>
      </c>
      <c r="K67" s="33">
        <v>49</v>
      </c>
      <c r="L67" s="33">
        <v>826</v>
      </c>
      <c r="M67" s="34">
        <v>0</v>
      </c>
      <c r="N67" s="22">
        <f>SUM(O67:Q67)</f>
        <v>1459</v>
      </c>
      <c r="O67" s="33">
        <v>102</v>
      </c>
      <c r="P67" s="33">
        <v>1357</v>
      </c>
      <c r="Q67" s="34">
        <v>0</v>
      </c>
      <c r="R67" s="22">
        <f>SUM(S67:U67)</f>
        <v>265</v>
      </c>
      <c r="S67" s="33">
        <v>6</v>
      </c>
      <c r="T67" s="33">
        <v>259</v>
      </c>
      <c r="U67" s="34">
        <v>0</v>
      </c>
    </row>
    <row r="68" spans="1:21" s="3" customFormat="1" x14ac:dyDescent="0.25">
      <c r="A68" s="24" t="s">
        <v>70</v>
      </c>
      <c r="B68" s="22">
        <f>SUM(B69:B81)</f>
        <v>450797</v>
      </c>
      <c r="C68" s="22">
        <f>SUM(C69:C81)</f>
        <v>94108</v>
      </c>
      <c r="D68" s="22">
        <f>SUM(D69:D81)</f>
        <v>336899</v>
      </c>
      <c r="E68" s="25">
        <f>SUM(E69:E81)</f>
        <v>19790</v>
      </c>
      <c r="F68" s="22">
        <f>SUM(F69:F81)</f>
        <v>460553</v>
      </c>
      <c r="G68" s="22">
        <f t="shared" ref="G68:Q68" si="27">SUM(G69:G81)</f>
        <v>103408</v>
      </c>
      <c r="H68" s="22">
        <f t="shared" si="27"/>
        <v>344899</v>
      </c>
      <c r="I68" s="25">
        <f t="shared" si="27"/>
        <v>12246</v>
      </c>
      <c r="J68" s="22">
        <f>SUM(J69:J81)</f>
        <v>405973</v>
      </c>
      <c r="K68" s="22">
        <f>SUM(K69:K81)</f>
        <v>84583</v>
      </c>
      <c r="L68" s="22">
        <f>SUM(L69:L81)</f>
        <v>313002</v>
      </c>
      <c r="M68" s="25">
        <f t="shared" si="27"/>
        <v>8388</v>
      </c>
      <c r="N68" s="22">
        <f>SUM(N69:N81)</f>
        <v>491218</v>
      </c>
      <c r="O68" s="22">
        <f t="shared" si="27"/>
        <v>102379</v>
      </c>
      <c r="P68" s="22">
        <f t="shared" si="27"/>
        <v>376657</v>
      </c>
      <c r="Q68" s="25">
        <f t="shared" si="27"/>
        <v>12182</v>
      </c>
      <c r="R68" s="22">
        <f>SUM(R69:R81)</f>
        <v>535992</v>
      </c>
      <c r="S68" s="22">
        <f>SUM(S69:S81)</f>
        <v>106088</v>
      </c>
      <c r="T68" s="22">
        <f>SUM(T69:T81)</f>
        <v>412366</v>
      </c>
      <c r="U68" s="25">
        <f>SUM(U69:U81)</f>
        <v>17538</v>
      </c>
    </row>
    <row r="69" spans="1:21" s="3" customFormat="1" x14ac:dyDescent="0.25">
      <c r="A69" s="32" t="s">
        <v>71</v>
      </c>
      <c r="B69" s="22">
        <f t="shared" ref="B69:B81" si="28">SUM(C69:E69)</f>
        <v>74951</v>
      </c>
      <c r="C69" s="33">
        <v>13134</v>
      </c>
      <c r="D69" s="33">
        <v>55676</v>
      </c>
      <c r="E69" s="34">
        <v>6141</v>
      </c>
      <c r="F69" s="22">
        <f t="shared" ref="F69:F81" si="29">SUM(G69:I69)</f>
        <v>67798</v>
      </c>
      <c r="G69" s="33">
        <v>7999</v>
      </c>
      <c r="H69" s="33">
        <v>58798</v>
      </c>
      <c r="I69" s="34">
        <v>1001</v>
      </c>
      <c r="J69" s="22">
        <f t="shared" ref="J69:J81" si="30">SUM(K69:M69)</f>
        <v>55207</v>
      </c>
      <c r="K69" s="33">
        <v>6848</v>
      </c>
      <c r="L69" s="33">
        <v>48106</v>
      </c>
      <c r="M69" s="34">
        <v>253</v>
      </c>
      <c r="N69" s="22">
        <f t="shared" ref="N69:N81" si="31">SUM(O69:Q69)</f>
        <v>63577</v>
      </c>
      <c r="O69" s="33">
        <v>7603</v>
      </c>
      <c r="P69" s="33">
        <v>54834</v>
      </c>
      <c r="Q69" s="34">
        <v>1140</v>
      </c>
      <c r="R69" s="22">
        <f t="shared" ref="R69:R81" si="32">SUM(S69:U69)</f>
        <v>63705</v>
      </c>
      <c r="S69" s="33">
        <v>8137</v>
      </c>
      <c r="T69" s="33">
        <v>54937</v>
      </c>
      <c r="U69" s="34">
        <v>631</v>
      </c>
    </row>
    <row r="70" spans="1:21" s="3" customFormat="1" x14ac:dyDescent="0.25">
      <c r="A70" s="32" t="s">
        <v>72</v>
      </c>
      <c r="B70" s="22">
        <f t="shared" si="28"/>
        <v>6680</v>
      </c>
      <c r="C70" s="33">
        <v>1731</v>
      </c>
      <c r="D70" s="33">
        <v>4444</v>
      </c>
      <c r="E70" s="34">
        <v>505</v>
      </c>
      <c r="F70" s="22">
        <f t="shared" si="29"/>
        <v>5586</v>
      </c>
      <c r="G70" s="33">
        <v>1531</v>
      </c>
      <c r="H70" s="33">
        <v>3671</v>
      </c>
      <c r="I70" s="34">
        <v>384</v>
      </c>
      <c r="J70" s="22">
        <f t="shared" si="30"/>
        <v>5860</v>
      </c>
      <c r="K70" s="33">
        <v>1565</v>
      </c>
      <c r="L70" s="33">
        <v>4053</v>
      </c>
      <c r="M70" s="34">
        <v>242</v>
      </c>
      <c r="N70" s="22">
        <f t="shared" si="31"/>
        <v>6734</v>
      </c>
      <c r="O70" s="33">
        <v>1738</v>
      </c>
      <c r="P70" s="33">
        <v>4619</v>
      </c>
      <c r="Q70" s="34">
        <v>377</v>
      </c>
      <c r="R70" s="22">
        <f t="shared" si="32"/>
        <v>4891</v>
      </c>
      <c r="S70" s="33">
        <v>1114</v>
      </c>
      <c r="T70" s="33">
        <v>3434</v>
      </c>
      <c r="U70" s="34">
        <v>343</v>
      </c>
    </row>
    <row r="71" spans="1:21" x14ac:dyDescent="0.25">
      <c r="A71" s="32" t="s">
        <v>73</v>
      </c>
      <c r="B71" s="22">
        <f t="shared" si="28"/>
        <v>89621</v>
      </c>
      <c r="C71" s="33">
        <v>24014</v>
      </c>
      <c r="D71" s="33">
        <v>60052</v>
      </c>
      <c r="E71" s="34">
        <v>5555</v>
      </c>
      <c r="F71" s="22">
        <f t="shared" si="29"/>
        <v>111709</v>
      </c>
      <c r="G71" s="33">
        <v>30107</v>
      </c>
      <c r="H71" s="33">
        <v>75857</v>
      </c>
      <c r="I71" s="34">
        <v>5745</v>
      </c>
      <c r="J71" s="22">
        <f t="shared" si="30"/>
        <v>92972</v>
      </c>
      <c r="K71" s="33">
        <v>23672</v>
      </c>
      <c r="L71" s="33">
        <v>65586</v>
      </c>
      <c r="M71" s="34">
        <v>3714</v>
      </c>
      <c r="N71" s="22">
        <f t="shared" si="31"/>
        <v>125546</v>
      </c>
      <c r="O71" s="33">
        <v>29373</v>
      </c>
      <c r="P71" s="33">
        <v>90749</v>
      </c>
      <c r="Q71" s="34">
        <v>5424</v>
      </c>
      <c r="R71" s="22">
        <f t="shared" si="32"/>
        <v>142370</v>
      </c>
      <c r="S71" s="33">
        <v>31441</v>
      </c>
      <c r="T71" s="33">
        <v>104192</v>
      </c>
      <c r="U71" s="34">
        <v>6737</v>
      </c>
    </row>
    <row r="72" spans="1:21" x14ac:dyDescent="0.25">
      <c r="A72" s="32" t="s">
        <v>74</v>
      </c>
      <c r="B72" s="22">
        <f t="shared" si="28"/>
        <v>48476</v>
      </c>
      <c r="C72" s="33">
        <v>6863</v>
      </c>
      <c r="D72" s="33">
        <v>39871</v>
      </c>
      <c r="E72" s="34">
        <v>1742</v>
      </c>
      <c r="F72" s="22">
        <f t="shared" si="29"/>
        <v>56465</v>
      </c>
      <c r="G72" s="33">
        <v>8264</v>
      </c>
      <c r="H72" s="33">
        <v>47080</v>
      </c>
      <c r="I72" s="34">
        <v>1121</v>
      </c>
      <c r="J72" s="22">
        <f t="shared" si="30"/>
        <v>47027</v>
      </c>
      <c r="K72" s="33">
        <v>6695</v>
      </c>
      <c r="L72" s="33">
        <v>39543</v>
      </c>
      <c r="M72" s="34">
        <v>789</v>
      </c>
      <c r="N72" s="22">
        <f t="shared" si="31"/>
        <v>55520</v>
      </c>
      <c r="O72" s="33">
        <v>7952</v>
      </c>
      <c r="P72" s="33">
        <v>46795</v>
      </c>
      <c r="Q72" s="34">
        <v>773</v>
      </c>
      <c r="R72" s="22">
        <f t="shared" si="32"/>
        <v>51713</v>
      </c>
      <c r="S72" s="33">
        <v>7112</v>
      </c>
      <c r="T72" s="33">
        <v>44108</v>
      </c>
      <c r="U72" s="34">
        <v>493</v>
      </c>
    </row>
    <row r="73" spans="1:21" x14ac:dyDescent="0.25">
      <c r="A73" s="32" t="s">
        <v>75</v>
      </c>
      <c r="B73" s="22">
        <f t="shared" si="28"/>
        <v>19895</v>
      </c>
      <c r="C73" s="33">
        <v>3731</v>
      </c>
      <c r="D73" s="33">
        <v>14911</v>
      </c>
      <c r="E73" s="34">
        <v>1253</v>
      </c>
      <c r="F73" s="22">
        <f t="shared" si="29"/>
        <v>24643</v>
      </c>
      <c r="G73" s="33">
        <v>5101</v>
      </c>
      <c r="H73" s="33">
        <v>18934</v>
      </c>
      <c r="I73" s="34">
        <v>608</v>
      </c>
      <c r="J73" s="22">
        <f t="shared" si="30"/>
        <v>21086</v>
      </c>
      <c r="K73" s="33">
        <v>3294</v>
      </c>
      <c r="L73" s="33">
        <v>17046</v>
      </c>
      <c r="M73" s="34">
        <v>746</v>
      </c>
      <c r="N73" s="22">
        <f t="shared" si="31"/>
        <v>24893</v>
      </c>
      <c r="O73" s="33">
        <v>3557</v>
      </c>
      <c r="P73" s="33">
        <v>19475</v>
      </c>
      <c r="Q73" s="34">
        <v>1861</v>
      </c>
      <c r="R73" s="22">
        <f t="shared" si="32"/>
        <v>37513</v>
      </c>
      <c r="S73" s="33">
        <v>7130</v>
      </c>
      <c r="T73" s="33">
        <v>27905</v>
      </c>
      <c r="U73" s="34">
        <v>2478</v>
      </c>
    </row>
    <row r="74" spans="1:21" x14ac:dyDescent="0.25">
      <c r="A74" s="32" t="s">
        <v>76</v>
      </c>
      <c r="B74" s="22">
        <f t="shared" si="28"/>
        <v>8136</v>
      </c>
      <c r="C74" s="33">
        <v>1916</v>
      </c>
      <c r="D74" s="33">
        <v>5719</v>
      </c>
      <c r="E74" s="34">
        <v>501</v>
      </c>
      <c r="F74" s="22">
        <f t="shared" si="29"/>
        <v>11270</v>
      </c>
      <c r="G74" s="33">
        <v>2005</v>
      </c>
      <c r="H74" s="33">
        <v>8547</v>
      </c>
      <c r="I74" s="34">
        <v>718</v>
      </c>
      <c r="J74" s="22">
        <f t="shared" si="30"/>
        <v>8869</v>
      </c>
      <c r="K74" s="33">
        <v>1566</v>
      </c>
      <c r="L74" s="33">
        <v>6755</v>
      </c>
      <c r="M74" s="34">
        <v>548</v>
      </c>
      <c r="N74" s="22">
        <f t="shared" si="31"/>
        <v>11330</v>
      </c>
      <c r="O74" s="33">
        <v>2067</v>
      </c>
      <c r="P74" s="33">
        <v>8599</v>
      </c>
      <c r="Q74" s="34">
        <v>664</v>
      </c>
      <c r="R74" s="22">
        <f t="shared" si="32"/>
        <v>14085</v>
      </c>
      <c r="S74" s="33">
        <v>2325</v>
      </c>
      <c r="T74" s="33">
        <v>10513</v>
      </c>
      <c r="U74" s="34">
        <v>1247</v>
      </c>
    </row>
    <row r="75" spans="1:21" x14ac:dyDescent="0.25">
      <c r="A75" s="32" t="s">
        <v>77</v>
      </c>
      <c r="B75" s="22">
        <f t="shared" si="28"/>
        <v>92631</v>
      </c>
      <c r="C75" s="33">
        <v>16399</v>
      </c>
      <c r="D75" s="33">
        <v>72249</v>
      </c>
      <c r="E75" s="34">
        <v>3983</v>
      </c>
      <c r="F75" s="22">
        <f t="shared" si="29"/>
        <v>70832</v>
      </c>
      <c r="G75" s="33">
        <v>19616</v>
      </c>
      <c r="H75" s="33">
        <v>48691</v>
      </c>
      <c r="I75" s="34">
        <v>2525</v>
      </c>
      <c r="J75" s="22">
        <f t="shared" si="30"/>
        <v>61749</v>
      </c>
      <c r="K75" s="33">
        <v>12105</v>
      </c>
      <c r="L75" s="33">
        <v>47886</v>
      </c>
      <c r="M75" s="34">
        <v>1758</v>
      </c>
      <c r="N75" s="22">
        <f t="shared" si="31"/>
        <v>54452</v>
      </c>
      <c r="O75" s="33">
        <v>11262</v>
      </c>
      <c r="P75" s="33">
        <v>41380</v>
      </c>
      <c r="Q75" s="34">
        <v>1810</v>
      </c>
      <c r="R75" s="22">
        <f t="shared" si="32"/>
        <v>58043</v>
      </c>
      <c r="S75" s="33">
        <v>12205</v>
      </c>
      <c r="T75" s="33">
        <v>43880</v>
      </c>
      <c r="U75" s="34">
        <v>1958</v>
      </c>
    </row>
    <row r="76" spans="1:21" x14ac:dyDescent="0.25">
      <c r="A76" s="32" t="s">
        <v>78</v>
      </c>
      <c r="B76" s="22">
        <f t="shared" si="28"/>
        <v>146</v>
      </c>
      <c r="C76" s="33">
        <v>9</v>
      </c>
      <c r="D76" s="33">
        <v>137</v>
      </c>
      <c r="E76" s="34">
        <v>0</v>
      </c>
      <c r="F76" s="22">
        <f t="shared" si="29"/>
        <v>69</v>
      </c>
      <c r="G76" s="33">
        <v>11</v>
      </c>
      <c r="H76" s="33">
        <v>58</v>
      </c>
      <c r="I76" s="34">
        <v>0</v>
      </c>
      <c r="J76" s="22">
        <f t="shared" si="30"/>
        <v>23</v>
      </c>
      <c r="K76" s="33">
        <v>2</v>
      </c>
      <c r="L76" s="33">
        <v>21</v>
      </c>
      <c r="M76" s="34">
        <v>0</v>
      </c>
      <c r="N76" s="22">
        <f t="shared" si="31"/>
        <v>0</v>
      </c>
      <c r="O76" s="33">
        <v>0</v>
      </c>
      <c r="P76" s="33">
        <v>0</v>
      </c>
      <c r="Q76" s="34">
        <v>0</v>
      </c>
      <c r="R76" s="22">
        <f t="shared" si="32"/>
        <v>21</v>
      </c>
      <c r="S76" s="33">
        <v>6</v>
      </c>
      <c r="T76" s="33">
        <v>15</v>
      </c>
      <c r="U76" s="34">
        <v>0</v>
      </c>
    </row>
    <row r="77" spans="1:21" x14ac:dyDescent="0.25">
      <c r="A77" s="32" t="s">
        <v>79</v>
      </c>
      <c r="B77" s="22">
        <f t="shared" si="28"/>
        <v>0</v>
      </c>
      <c r="C77" s="33">
        <v>0</v>
      </c>
      <c r="D77" s="33">
        <v>0</v>
      </c>
      <c r="E77" s="34">
        <v>0</v>
      </c>
      <c r="F77" s="22">
        <f t="shared" si="29"/>
        <v>493</v>
      </c>
      <c r="G77" s="33">
        <v>83</v>
      </c>
      <c r="H77" s="33">
        <v>390</v>
      </c>
      <c r="I77" s="34">
        <v>20</v>
      </c>
      <c r="J77" s="22">
        <f t="shared" si="30"/>
        <v>0</v>
      </c>
      <c r="K77" s="33">
        <v>0</v>
      </c>
      <c r="L77" s="33">
        <v>0</v>
      </c>
      <c r="M77" s="34">
        <v>0</v>
      </c>
      <c r="N77" s="22">
        <f t="shared" si="31"/>
        <v>479</v>
      </c>
      <c r="O77" s="33">
        <v>69</v>
      </c>
      <c r="P77" s="33">
        <v>404</v>
      </c>
      <c r="Q77" s="34">
        <v>6</v>
      </c>
      <c r="R77" s="22">
        <f t="shared" si="32"/>
        <v>678</v>
      </c>
      <c r="S77" s="33">
        <v>114</v>
      </c>
      <c r="T77" s="33">
        <v>540</v>
      </c>
      <c r="U77" s="34">
        <v>24</v>
      </c>
    </row>
    <row r="78" spans="1:21" x14ac:dyDescent="0.25">
      <c r="A78" s="32" t="s">
        <v>80</v>
      </c>
      <c r="B78" s="22">
        <f t="shared" si="28"/>
        <v>103425</v>
      </c>
      <c r="C78" s="33">
        <v>25431</v>
      </c>
      <c r="D78" s="33">
        <v>77989</v>
      </c>
      <c r="E78" s="34">
        <v>5</v>
      </c>
      <c r="F78" s="22">
        <f t="shared" si="29"/>
        <v>108618</v>
      </c>
      <c r="G78" s="33">
        <v>28334</v>
      </c>
      <c r="H78" s="33">
        <v>80259</v>
      </c>
      <c r="I78" s="34">
        <v>25</v>
      </c>
      <c r="J78" s="22">
        <f t="shared" si="30"/>
        <v>112166</v>
      </c>
      <c r="K78" s="33">
        <v>28710</v>
      </c>
      <c r="L78" s="33">
        <v>83133</v>
      </c>
      <c r="M78" s="34">
        <v>323</v>
      </c>
      <c r="N78" s="22">
        <f t="shared" si="31"/>
        <v>147288</v>
      </c>
      <c r="O78" s="33">
        <v>38650</v>
      </c>
      <c r="P78" s="33">
        <v>108623</v>
      </c>
      <c r="Q78" s="34">
        <v>15</v>
      </c>
      <c r="R78" s="22">
        <f t="shared" si="32"/>
        <v>160949</v>
      </c>
      <c r="S78" s="33">
        <v>36186</v>
      </c>
      <c r="T78" s="33">
        <v>121484</v>
      </c>
      <c r="U78" s="34">
        <v>3279</v>
      </c>
    </row>
    <row r="79" spans="1:21" x14ac:dyDescent="0.25">
      <c r="A79" s="32" t="s">
        <v>81</v>
      </c>
      <c r="B79" s="22">
        <f t="shared" si="28"/>
        <v>603</v>
      </c>
      <c r="C79" s="33">
        <v>122</v>
      </c>
      <c r="D79" s="33">
        <v>464</v>
      </c>
      <c r="E79" s="34">
        <v>17</v>
      </c>
      <c r="F79" s="22">
        <f t="shared" si="29"/>
        <v>0</v>
      </c>
      <c r="G79" s="33">
        <v>0</v>
      </c>
      <c r="H79" s="33">
        <v>0</v>
      </c>
      <c r="I79" s="34">
        <v>0</v>
      </c>
      <c r="J79" s="22">
        <f t="shared" si="30"/>
        <v>0</v>
      </c>
      <c r="K79" s="33">
        <v>0</v>
      </c>
      <c r="L79" s="33">
        <v>0</v>
      </c>
      <c r="M79" s="34">
        <v>0</v>
      </c>
      <c r="N79" s="22">
        <f t="shared" si="31"/>
        <v>0</v>
      </c>
      <c r="O79" s="33">
        <v>0</v>
      </c>
      <c r="P79" s="33">
        <v>0</v>
      </c>
      <c r="Q79" s="34">
        <v>0</v>
      </c>
      <c r="R79" s="22">
        <f t="shared" si="32"/>
        <v>0</v>
      </c>
      <c r="S79" s="33">
        <v>0</v>
      </c>
      <c r="T79" s="33">
        <v>0</v>
      </c>
      <c r="U79" s="34">
        <v>0</v>
      </c>
    </row>
    <row r="80" spans="1:21" x14ac:dyDescent="0.25">
      <c r="A80" s="32" t="s">
        <v>82</v>
      </c>
      <c r="B80" s="22">
        <f t="shared" si="28"/>
        <v>0</v>
      </c>
      <c r="C80" s="33">
        <v>0</v>
      </c>
      <c r="D80" s="33">
        <v>0</v>
      </c>
      <c r="E80" s="34">
        <v>0</v>
      </c>
      <c r="F80" s="22">
        <f t="shared" si="29"/>
        <v>0</v>
      </c>
      <c r="G80" s="33">
        <v>0</v>
      </c>
      <c r="H80" s="33">
        <v>0</v>
      </c>
      <c r="I80" s="34">
        <v>0</v>
      </c>
      <c r="J80" s="22">
        <f t="shared" si="30"/>
        <v>0</v>
      </c>
      <c r="K80" s="33">
        <v>0</v>
      </c>
      <c r="L80" s="33">
        <v>0</v>
      </c>
      <c r="M80" s="34">
        <v>0</v>
      </c>
      <c r="N80" s="22">
        <f t="shared" si="31"/>
        <v>0</v>
      </c>
      <c r="O80" s="33">
        <v>0</v>
      </c>
      <c r="P80" s="33">
        <v>0</v>
      </c>
      <c r="Q80" s="34">
        <v>0</v>
      </c>
      <c r="R80" s="22">
        <f t="shared" si="32"/>
        <v>0</v>
      </c>
      <c r="S80" s="33">
        <v>0</v>
      </c>
      <c r="T80" s="33">
        <v>0</v>
      </c>
      <c r="U80" s="34">
        <v>0</v>
      </c>
    </row>
    <row r="81" spans="1:21" x14ac:dyDescent="0.25">
      <c r="A81" s="32" t="s">
        <v>83</v>
      </c>
      <c r="B81" s="22">
        <f t="shared" si="28"/>
        <v>6233</v>
      </c>
      <c r="C81" s="33">
        <v>758</v>
      </c>
      <c r="D81" s="33">
        <v>5387</v>
      </c>
      <c r="E81" s="34">
        <v>88</v>
      </c>
      <c r="F81" s="22">
        <f t="shared" si="29"/>
        <v>3070</v>
      </c>
      <c r="G81" s="33">
        <v>357</v>
      </c>
      <c r="H81" s="33">
        <v>2614</v>
      </c>
      <c r="I81" s="34">
        <v>99</v>
      </c>
      <c r="J81" s="22">
        <f t="shared" si="30"/>
        <v>1014</v>
      </c>
      <c r="K81" s="33">
        <v>126</v>
      </c>
      <c r="L81" s="33">
        <v>873</v>
      </c>
      <c r="M81" s="34">
        <v>15</v>
      </c>
      <c r="N81" s="22">
        <f t="shared" si="31"/>
        <v>1399</v>
      </c>
      <c r="O81" s="33">
        <v>108</v>
      </c>
      <c r="P81" s="33">
        <v>1179</v>
      </c>
      <c r="Q81" s="34">
        <v>112</v>
      </c>
      <c r="R81" s="22">
        <f t="shared" si="32"/>
        <v>2024</v>
      </c>
      <c r="S81" s="33">
        <v>318</v>
      </c>
      <c r="T81" s="33">
        <v>1358</v>
      </c>
      <c r="U81" s="34">
        <v>348</v>
      </c>
    </row>
    <row r="82" spans="1:21" s="3" customFormat="1" x14ac:dyDescent="0.25">
      <c r="A82" s="24" t="s">
        <v>84</v>
      </c>
      <c r="B82" s="22">
        <f t="shared" ref="B82:U82" si="33">SUM(B83:B85)</f>
        <v>7122</v>
      </c>
      <c r="C82" s="22">
        <f t="shared" si="33"/>
        <v>1159</v>
      </c>
      <c r="D82" s="22">
        <f t="shared" si="33"/>
        <v>5825</v>
      </c>
      <c r="E82" s="25">
        <f t="shared" si="33"/>
        <v>138</v>
      </c>
      <c r="F82" s="22">
        <f t="shared" si="33"/>
        <v>7385</v>
      </c>
      <c r="G82" s="22">
        <f t="shared" si="33"/>
        <v>1618</v>
      </c>
      <c r="H82" s="22">
        <f t="shared" si="33"/>
        <v>5345</v>
      </c>
      <c r="I82" s="25">
        <f t="shared" si="33"/>
        <v>422</v>
      </c>
      <c r="J82" s="22">
        <f t="shared" si="33"/>
        <v>8289</v>
      </c>
      <c r="K82" s="22">
        <f t="shared" si="33"/>
        <v>1392</v>
      </c>
      <c r="L82" s="22">
        <f t="shared" si="33"/>
        <v>6387</v>
      </c>
      <c r="M82" s="25">
        <f t="shared" si="33"/>
        <v>510</v>
      </c>
      <c r="N82" s="22">
        <f t="shared" si="33"/>
        <v>9892</v>
      </c>
      <c r="O82" s="22">
        <f t="shared" si="33"/>
        <v>2251</v>
      </c>
      <c r="P82" s="22">
        <f t="shared" si="33"/>
        <v>7192</v>
      </c>
      <c r="Q82" s="25">
        <f t="shared" si="33"/>
        <v>449</v>
      </c>
      <c r="R82" s="22">
        <f t="shared" si="33"/>
        <v>14231</v>
      </c>
      <c r="S82" s="22">
        <f t="shared" si="33"/>
        <v>3446</v>
      </c>
      <c r="T82" s="22">
        <f t="shared" si="33"/>
        <v>9995</v>
      </c>
      <c r="U82" s="25">
        <f t="shared" si="33"/>
        <v>790</v>
      </c>
    </row>
    <row r="83" spans="1:21" s="3" customFormat="1" x14ac:dyDescent="0.25">
      <c r="A83" s="32" t="s">
        <v>85</v>
      </c>
      <c r="B83" s="22">
        <f>SUM(C83:E83)</f>
        <v>4892</v>
      </c>
      <c r="C83" s="33">
        <v>865</v>
      </c>
      <c r="D83" s="33">
        <v>3992</v>
      </c>
      <c r="E83" s="34">
        <v>35</v>
      </c>
      <c r="F83" s="22">
        <f>SUM(G83:I83)</f>
        <v>3806</v>
      </c>
      <c r="G83" s="33">
        <v>933</v>
      </c>
      <c r="H83" s="33">
        <v>2576</v>
      </c>
      <c r="I83" s="34">
        <v>297</v>
      </c>
      <c r="J83" s="22">
        <f>SUM(K83:M83)</f>
        <v>2881</v>
      </c>
      <c r="K83" s="33">
        <v>632</v>
      </c>
      <c r="L83" s="33">
        <v>2148</v>
      </c>
      <c r="M83" s="34">
        <v>101</v>
      </c>
      <c r="N83" s="22">
        <f>SUM(O83:Q83)</f>
        <v>4858</v>
      </c>
      <c r="O83" s="33">
        <v>1243</v>
      </c>
      <c r="P83" s="33">
        <v>3404</v>
      </c>
      <c r="Q83" s="34">
        <v>211</v>
      </c>
      <c r="R83" s="22">
        <f>SUM(S83:U83)</f>
        <v>6848</v>
      </c>
      <c r="S83" s="33">
        <v>1426</v>
      </c>
      <c r="T83" s="33">
        <v>5089</v>
      </c>
      <c r="U83" s="34">
        <v>333</v>
      </c>
    </row>
    <row r="84" spans="1:21" s="3" customFormat="1" x14ac:dyDescent="0.25">
      <c r="A84" s="32" t="s">
        <v>86</v>
      </c>
      <c r="B84" s="22">
        <f>SUM(C84:E84)</f>
        <v>0</v>
      </c>
      <c r="C84" s="33">
        <v>0</v>
      </c>
      <c r="D84" s="33">
        <v>0</v>
      </c>
      <c r="E84" s="34">
        <v>0</v>
      </c>
      <c r="F84" s="22">
        <f>SUM(G84:I84)</f>
        <v>0</v>
      </c>
      <c r="G84" s="33">
        <v>0</v>
      </c>
      <c r="H84" s="33">
        <v>0</v>
      </c>
      <c r="I84" s="34">
        <v>0</v>
      </c>
      <c r="J84" s="22">
        <f>SUM(K84:M84)</f>
        <v>3234</v>
      </c>
      <c r="K84" s="33">
        <v>384</v>
      </c>
      <c r="L84" s="33">
        <v>2644</v>
      </c>
      <c r="M84" s="34">
        <v>206</v>
      </c>
      <c r="N84" s="22">
        <f>SUM(O84:Q84)</f>
        <v>4441</v>
      </c>
      <c r="O84" s="33">
        <v>830</v>
      </c>
      <c r="P84" s="33">
        <v>3401</v>
      </c>
      <c r="Q84" s="34">
        <v>210</v>
      </c>
      <c r="R84" s="22">
        <f>SUM(S84:U84)</f>
        <v>4896</v>
      </c>
      <c r="S84" s="33">
        <v>1308</v>
      </c>
      <c r="T84" s="33">
        <v>3219</v>
      </c>
      <c r="U84" s="34">
        <v>369</v>
      </c>
    </row>
    <row r="85" spans="1:21" x14ac:dyDescent="0.25">
      <c r="A85" s="32" t="s">
        <v>87</v>
      </c>
      <c r="B85" s="22">
        <f>SUM(C85:E85)</f>
        <v>2230</v>
      </c>
      <c r="C85" s="33">
        <v>294</v>
      </c>
      <c r="D85" s="33">
        <v>1833</v>
      </c>
      <c r="E85" s="34">
        <v>103</v>
      </c>
      <c r="F85" s="22">
        <f>SUM(G85:I85)</f>
        <v>3579</v>
      </c>
      <c r="G85" s="33">
        <v>685</v>
      </c>
      <c r="H85" s="33">
        <v>2769</v>
      </c>
      <c r="I85" s="34">
        <v>125</v>
      </c>
      <c r="J85" s="22">
        <f>SUM(K85:M85)</f>
        <v>2174</v>
      </c>
      <c r="K85" s="33">
        <v>376</v>
      </c>
      <c r="L85" s="33">
        <v>1595</v>
      </c>
      <c r="M85" s="34">
        <v>203</v>
      </c>
      <c r="N85" s="22">
        <f>SUM(O85:Q85)</f>
        <v>593</v>
      </c>
      <c r="O85" s="33">
        <v>178</v>
      </c>
      <c r="P85" s="33">
        <v>387</v>
      </c>
      <c r="Q85" s="34">
        <v>28</v>
      </c>
      <c r="R85" s="22">
        <f>SUM(S85:U85)</f>
        <v>2487</v>
      </c>
      <c r="S85" s="33">
        <v>712</v>
      </c>
      <c r="T85" s="33">
        <v>1687</v>
      </c>
      <c r="U85" s="34">
        <v>88</v>
      </c>
    </row>
    <row r="86" spans="1:21" s="3" customFormat="1" x14ac:dyDescent="0.25">
      <c r="A86" s="24" t="s">
        <v>88</v>
      </c>
      <c r="B86" s="22">
        <f>SUM(B87:B98)</f>
        <v>677011</v>
      </c>
      <c r="C86" s="22">
        <f>SUM(C87:C98)</f>
        <v>83154</v>
      </c>
      <c r="D86" s="22">
        <f>SUM(D87:D98)</f>
        <v>510108</v>
      </c>
      <c r="E86" s="25">
        <f>SUM(E87:E98)</f>
        <v>83749</v>
      </c>
      <c r="F86" s="22">
        <f>SUM(F87:F98)</f>
        <v>787564</v>
      </c>
      <c r="G86" s="22">
        <f t="shared" ref="G86:Q86" si="34">SUM(G87:G98)</f>
        <v>126226</v>
      </c>
      <c r="H86" s="22">
        <f t="shared" si="34"/>
        <v>522757</v>
      </c>
      <c r="I86" s="25">
        <f t="shared" si="34"/>
        <v>138581</v>
      </c>
      <c r="J86" s="22">
        <f>SUM(J87:J98)</f>
        <v>758979</v>
      </c>
      <c r="K86" s="22">
        <f>SUM(K87:K98)</f>
        <v>118411</v>
      </c>
      <c r="L86" s="22">
        <f>SUM(L87:L98)</f>
        <v>506496</v>
      </c>
      <c r="M86" s="25">
        <f t="shared" si="34"/>
        <v>134072</v>
      </c>
      <c r="N86" s="22">
        <f>SUM(N87:N98)</f>
        <v>770725</v>
      </c>
      <c r="O86" s="22">
        <f t="shared" si="34"/>
        <v>147025</v>
      </c>
      <c r="P86" s="22">
        <f t="shared" si="34"/>
        <v>500649</v>
      </c>
      <c r="Q86" s="25">
        <f t="shared" si="34"/>
        <v>123051</v>
      </c>
      <c r="R86" s="22">
        <f>SUM(R87:R98)</f>
        <v>870726</v>
      </c>
      <c r="S86" s="22">
        <f>SUM(S87:S98)</f>
        <v>138689</v>
      </c>
      <c r="T86" s="22">
        <f>SUM(T87:T98)</f>
        <v>578539</v>
      </c>
      <c r="U86" s="25">
        <f>SUM(U87:U98)</f>
        <v>153498</v>
      </c>
    </row>
    <row r="87" spans="1:21" s="3" customFormat="1" x14ac:dyDescent="0.25">
      <c r="A87" s="32" t="s">
        <v>89</v>
      </c>
      <c r="B87" s="22">
        <f t="shared" ref="B87:B92" si="35">SUM(C87:E87)</f>
        <v>1316</v>
      </c>
      <c r="C87" s="33">
        <v>75</v>
      </c>
      <c r="D87" s="33">
        <v>1180</v>
      </c>
      <c r="E87" s="34">
        <v>61</v>
      </c>
      <c r="F87" s="22">
        <f t="shared" ref="F87:F92" si="36">SUM(G87:I87)</f>
        <v>1055</v>
      </c>
      <c r="G87" s="33">
        <v>67</v>
      </c>
      <c r="H87" s="33">
        <v>871</v>
      </c>
      <c r="I87" s="34">
        <v>117</v>
      </c>
      <c r="J87" s="22">
        <f t="shared" ref="J87:J92" si="37">SUM(K87:M87)</f>
        <v>1520</v>
      </c>
      <c r="K87" s="33">
        <v>128</v>
      </c>
      <c r="L87" s="33">
        <v>1335</v>
      </c>
      <c r="M87" s="34">
        <v>57</v>
      </c>
      <c r="N87" s="22">
        <f t="shared" ref="N87:N92" si="38">SUM(O87:Q87)</f>
        <v>788</v>
      </c>
      <c r="O87" s="33">
        <v>40</v>
      </c>
      <c r="P87" s="33">
        <v>663</v>
      </c>
      <c r="Q87" s="34">
        <v>85</v>
      </c>
      <c r="R87" s="22">
        <f t="shared" ref="R87:R98" si="39">SUM(S87:U87)</f>
        <v>912</v>
      </c>
      <c r="S87" s="33">
        <v>116</v>
      </c>
      <c r="T87" s="33">
        <v>750</v>
      </c>
      <c r="U87" s="34">
        <v>46</v>
      </c>
    </row>
    <row r="88" spans="1:21" s="3" customFormat="1" x14ac:dyDescent="0.25">
      <c r="A88" s="32" t="s">
        <v>90</v>
      </c>
      <c r="B88" s="22">
        <f t="shared" si="35"/>
        <v>5107</v>
      </c>
      <c r="C88" s="33">
        <v>1831</v>
      </c>
      <c r="D88" s="33">
        <v>2583</v>
      </c>
      <c r="E88" s="34">
        <v>693</v>
      </c>
      <c r="F88" s="22">
        <f t="shared" si="36"/>
        <v>3399</v>
      </c>
      <c r="G88" s="33">
        <v>1145</v>
      </c>
      <c r="H88" s="33">
        <v>2165</v>
      </c>
      <c r="I88" s="34">
        <v>89</v>
      </c>
      <c r="J88" s="22">
        <f t="shared" si="37"/>
        <v>4868</v>
      </c>
      <c r="K88" s="33">
        <v>1892</v>
      </c>
      <c r="L88" s="33">
        <v>2868</v>
      </c>
      <c r="M88" s="34">
        <v>108</v>
      </c>
      <c r="N88" s="22">
        <f t="shared" si="38"/>
        <v>6130</v>
      </c>
      <c r="O88" s="33">
        <v>2315</v>
      </c>
      <c r="P88" s="33">
        <v>3684</v>
      </c>
      <c r="Q88" s="34">
        <v>131</v>
      </c>
      <c r="R88" s="22">
        <f t="shared" si="39"/>
        <v>7417</v>
      </c>
      <c r="S88" s="33">
        <v>2107</v>
      </c>
      <c r="T88" s="33">
        <v>4944</v>
      </c>
      <c r="U88" s="34">
        <v>366</v>
      </c>
    </row>
    <row r="89" spans="1:21" s="3" customFormat="1" x14ac:dyDescent="0.25">
      <c r="A89" s="32" t="s">
        <v>91</v>
      </c>
      <c r="B89" s="22">
        <f t="shared" si="35"/>
        <v>20265</v>
      </c>
      <c r="C89" s="33">
        <v>3631</v>
      </c>
      <c r="D89" s="33">
        <v>16550</v>
      </c>
      <c r="E89" s="34">
        <v>84</v>
      </c>
      <c r="F89" s="22">
        <f t="shared" si="36"/>
        <v>26632</v>
      </c>
      <c r="G89" s="33">
        <v>5561</v>
      </c>
      <c r="H89" s="33">
        <v>20774</v>
      </c>
      <c r="I89" s="34">
        <v>297</v>
      </c>
      <c r="J89" s="22">
        <f t="shared" si="37"/>
        <v>27922</v>
      </c>
      <c r="K89" s="33">
        <v>5591</v>
      </c>
      <c r="L89" s="33">
        <v>22106</v>
      </c>
      <c r="M89" s="34">
        <v>225</v>
      </c>
      <c r="N89" s="22">
        <f t="shared" si="38"/>
        <v>35630</v>
      </c>
      <c r="O89" s="33">
        <v>7537</v>
      </c>
      <c r="P89" s="33">
        <v>27569</v>
      </c>
      <c r="Q89" s="34">
        <v>524</v>
      </c>
      <c r="R89" s="22">
        <f t="shared" si="39"/>
        <v>37688</v>
      </c>
      <c r="S89" s="33">
        <v>7588</v>
      </c>
      <c r="T89" s="33">
        <v>29757</v>
      </c>
      <c r="U89" s="34">
        <v>343</v>
      </c>
    </row>
    <row r="90" spans="1:21" x14ac:dyDescent="0.25">
      <c r="A90" s="32" t="s">
        <v>92</v>
      </c>
      <c r="B90" s="22">
        <f t="shared" si="35"/>
        <v>48624</v>
      </c>
      <c r="C90" s="33">
        <v>5931</v>
      </c>
      <c r="D90" s="33">
        <v>37644</v>
      </c>
      <c r="E90" s="34">
        <v>5049</v>
      </c>
      <c r="F90" s="22">
        <f t="shared" si="36"/>
        <v>53552</v>
      </c>
      <c r="G90" s="33">
        <v>6098</v>
      </c>
      <c r="H90" s="33">
        <v>42682</v>
      </c>
      <c r="I90" s="34">
        <v>4772</v>
      </c>
      <c r="J90" s="22">
        <f t="shared" si="37"/>
        <v>45782</v>
      </c>
      <c r="K90" s="33">
        <v>2302</v>
      </c>
      <c r="L90" s="33">
        <v>40462</v>
      </c>
      <c r="M90" s="34">
        <v>3018</v>
      </c>
      <c r="N90" s="22">
        <f t="shared" si="38"/>
        <v>48708</v>
      </c>
      <c r="O90" s="33">
        <v>2213</v>
      </c>
      <c r="P90" s="33">
        <v>43390</v>
      </c>
      <c r="Q90" s="34">
        <v>3105</v>
      </c>
      <c r="R90" s="22">
        <f t="shared" si="39"/>
        <v>48162</v>
      </c>
      <c r="S90" s="33">
        <v>2887</v>
      </c>
      <c r="T90" s="33">
        <v>41595</v>
      </c>
      <c r="U90" s="34">
        <v>3680</v>
      </c>
    </row>
    <row r="91" spans="1:21" x14ac:dyDescent="0.25">
      <c r="A91" s="32" t="s">
        <v>93</v>
      </c>
      <c r="B91" s="22">
        <f t="shared" si="35"/>
        <v>0</v>
      </c>
      <c r="C91" s="33">
        <v>0</v>
      </c>
      <c r="D91" s="33">
        <v>0</v>
      </c>
      <c r="E91" s="34">
        <v>0</v>
      </c>
      <c r="F91" s="22">
        <f t="shared" si="36"/>
        <v>0</v>
      </c>
      <c r="G91" s="33">
        <v>0</v>
      </c>
      <c r="H91" s="33">
        <v>0</v>
      </c>
      <c r="I91" s="34">
        <v>0</v>
      </c>
      <c r="J91" s="22">
        <f t="shared" si="37"/>
        <v>0</v>
      </c>
      <c r="K91" s="33">
        <v>0</v>
      </c>
      <c r="L91" s="33">
        <v>0</v>
      </c>
      <c r="M91" s="34">
        <v>0</v>
      </c>
      <c r="N91" s="22">
        <f t="shared" si="38"/>
        <v>0</v>
      </c>
      <c r="O91" s="33">
        <v>0</v>
      </c>
      <c r="P91" s="33">
        <v>0</v>
      </c>
      <c r="Q91" s="34">
        <v>0</v>
      </c>
      <c r="R91" s="22">
        <f t="shared" si="39"/>
        <v>0</v>
      </c>
      <c r="S91" s="33">
        <v>0</v>
      </c>
      <c r="T91" s="33">
        <v>0</v>
      </c>
      <c r="U91" s="34">
        <v>0</v>
      </c>
    </row>
    <row r="92" spans="1:21" x14ac:dyDescent="0.25">
      <c r="A92" s="32" t="s">
        <v>94</v>
      </c>
      <c r="B92" s="22">
        <f t="shared" si="35"/>
        <v>1916</v>
      </c>
      <c r="C92" s="33">
        <v>7</v>
      </c>
      <c r="D92" s="33">
        <v>1906</v>
      </c>
      <c r="E92" s="34">
        <v>3</v>
      </c>
      <c r="F92" s="22">
        <f t="shared" si="36"/>
        <v>1072</v>
      </c>
      <c r="G92" s="33">
        <v>0</v>
      </c>
      <c r="H92" s="33">
        <v>1072</v>
      </c>
      <c r="I92" s="34">
        <v>0</v>
      </c>
      <c r="J92" s="22">
        <f t="shared" si="37"/>
        <v>1122</v>
      </c>
      <c r="K92" s="33">
        <v>0</v>
      </c>
      <c r="L92" s="33">
        <v>1122</v>
      </c>
      <c r="M92" s="34">
        <v>0</v>
      </c>
      <c r="N92" s="22">
        <f t="shared" si="38"/>
        <v>1103</v>
      </c>
      <c r="O92" s="33">
        <v>3</v>
      </c>
      <c r="P92" s="33">
        <v>1098</v>
      </c>
      <c r="Q92" s="34">
        <v>2</v>
      </c>
      <c r="R92" s="22">
        <f t="shared" si="39"/>
        <v>1773</v>
      </c>
      <c r="S92" s="33">
        <v>0</v>
      </c>
      <c r="T92" s="33">
        <v>1773</v>
      </c>
      <c r="U92" s="34">
        <v>0</v>
      </c>
    </row>
    <row r="93" spans="1:21" ht="11.25" x14ac:dyDescent="0.25">
      <c r="A93" s="26" t="s">
        <v>95</v>
      </c>
      <c r="B93" s="27" t="s">
        <v>10</v>
      </c>
      <c r="C93" s="28" t="s">
        <v>10</v>
      </c>
      <c r="D93" s="28" t="s">
        <v>10</v>
      </c>
      <c r="E93" s="29" t="s">
        <v>10</v>
      </c>
      <c r="F93" s="27" t="s">
        <v>10</v>
      </c>
      <c r="G93" s="28" t="s">
        <v>10</v>
      </c>
      <c r="H93" s="28" t="s">
        <v>10</v>
      </c>
      <c r="I93" s="29" t="s">
        <v>10</v>
      </c>
      <c r="J93" s="27" t="s">
        <v>10</v>
      </c>
      <c r="K93" s="28" t="s">
        <v>10</v>
      </c>
      <c r="L93" s="28" t="s">
        <v>10</v>
      </c>
      <c r="M93" s="29" t="s">
        <v>10</v>
      </c>
      <c r="N93" s="27" t="s">
        <v>10</v>
      </c>
      <c r="O93" s="28" t="s">
        <v>10</v>
      </c>
      <c r="P93" s="28" t="s">
        <v>10</v>
      </c>
      <c r="Q93" s="29" t="s">
        <v>10</v>
      </c>
      <c r="R93" s="22">
        <f t="shared" si="39"/>
        <v>1156</v>
      </c>
      <c r="S93" s="33">
        <v>79</v>
      </c>
      <c r="T93" s="33">
        <v>1025</v>
      </c>
      <c r="U93" s="34">
        <v>52</v>
      </c>
    </row>
    <row r="94" spans="1:21" x14ac:dyDescent="0.25">
      <c r="A94" s="32" t="s">
        <v>96</v>
      </c>
      <c r="B94" s="22">
        <f>SUM(C94:E94)</f>
        <v>126613</v>
      </c>
      <c r="C94" s="33">
        <v>24993</v>
      </c>
      <c r="D94" s="33">
        <v>90109</v>
      </c>
      <c r="E94" s="34">
        <v>11511</v>
      </c>
      <c r="F94" s="22">
        <f>SUM(G94:I94)</f>
        <v>153020</v>
      </c>
      <c r="G94" s="33">
        <v>29628</v>
      </c>
      <c r="H94" s="33">
        <v>98277</v>
      </c>
      <c r="I94" s="34">
        <v>25115</v>
      </c>
      <c r="J94" s="22">
        <f>SUM(K94:M94)</f>
        <v>137771</v>
      </c>
      <c r="K94" s="33">
        <v>26470</v>
      </c>
      <c r="L94" s="33">
        <v>91687</v>
      </c>
      <c r="M94" s="34">
        <v>19614</v>
      </c>
      <c r="N94" s="22">
        <f>SUM(O94:Q94)</f>
        <v>122799</v>
      </c>
      <c r="O94" s="33">
        <v>25224</v>
      </c>
      <c r="P94" s="33">
        <v>84403</v>
      </c>
      <c r="Q94" s="34">
        <v>13172</v>
      </c>
      <c r="R94" s="22">
        <f t="shared" si="39"/>
        <v>129178</v>
      </c>
      <c r="S94" s="33">
        <v>18420</v>
      </c>
      <c r="T94" s="33">
        <v>92648</v>
      </c>
      <c r="U94" s="34">
        <v>18110</v>
      </c>
    </row>
    <row r="95" spans="1:21" x14ac:dyDescent="0.25">
      <c r="A95" s="32" t="s">
        <v>97</v>
      </c>
      <c r="B95" s="22">
        <f>SUM(C95:E95)</f>
        <v>468523</v>
      </c>
      <c r="C95" s="33">
        <v>46245</v>
      </c>
      <c r="D95" s="33">
        <v>355949</v>
      </c>
      <c r="E95" s="34">
        <v>66329</v>
      </c>
      <c r="F95" s="22">
        <f>SUM(G95:I95)</f>
        <v>546411</v>
      </c>
      <c r="G95" s="33">
        <v>83374</v>
      </c>
      <c r="H95" s="33">
        <v>354909</v>
      </c>
      <c r="I95" s="34">
        <v>108128</v>
      </c>
      <c r="J95" s="22">
        <f>SUM(K95:M95)</f>
        <v>537207</v>
      </c>
      <c r="K95" s="33">
        <v>81699</v>
      </c>
      <c r="L95" s="33">
        <v>344508</v>
      </c>
      <c r="M95" s="34">
        <v>111000</v>
      </c>
      <c r="N95" s="22">
        <f>SUM(O95:Q95)</f>
        <v>552560</v>
      </c>
      <c r="O95" s="33">
        <v>109419</v>
      </c>
      <c r="P95" s="33">
        <v>337227</v>
      </c>
      <c r="Q95" s="34">
        <v>105914</v>
      </c>
      <c r="R95" s="22">
        <f t="shared" si="39"/>
        <v>638468</v>
      </c>
      <c r="S95" s="33">
        <v>106945</v>
      </c>
      <c r="T95" s="33">
        <v>400795</v>
      </c>
      <c r="U95" s="34">
        <v>130728</v>
      </c>
    </row>
    <row r="96" spans="1:21" x14ac:dyDescent="0.25">
      <c r="A96" s="32" t="s">
        <v>98</v>
      </c>
      <c r="B96" s="22">
        <f>SUM(C96:E96)</f>
        <v>1246</v>
      </c>
      <c r="C96" s="33">
        <v>157</v>
      </c>
      <c r="D96" s="33">
        <v>1070</v>
      </c>
      <c r="E96" s="34">
        <v>19</v>
      </c>
      <c r="F96" s="22">
        <f>SUM(G96:I96)</f>
        <v>2423</v>
      </c>
      <c r="G96" s="33">
        <v>353</v>
      </c>
      <c r="H96" s="33">
        <v>2007</v>
      </c>
      <c r="I96" s="34">
        <v>63</v>
      </c>
      <c r="J96" s="22">
        <f>SUM(K96:M96)</f>
        <v>2787</v>
      </c>
      <c r="K96" s="33">
        <v>329</v>
      </c>
      <c r="L96" s="33">
        <v>2408</v>
      </c>
      <c r="M96" s="34">
        <v>50</v>
      </c>
      <c r="N96" s="22">
        <f>SUM(O96:Q96)</f>
        <v>2288</v>
      </c>
      <c r="O96" s="33">
        <v>212</v>
      </c>
      <c r="P96" s="33">
        <v>1958</v>
      </c>
      <c r="Q96" s="34">
        <v>118</v>
      </c>
      <c r="R96" s="22">
        <f t="shared" si="39"/>
        <v>3762</v>
      </c>
      <c r="S96" s="33">
        <v>392</v>
      </c>
      <c r="T96" s="33">
        <v>3197</v>
      </c>
      <c r="U96" s="34">
        <v>173</v>
      </c>
    </row>
    <row r="97" spans="1:21" x14ac:dyDescent="0.25">
      <c r="A97" s="32" t="s">
        <v>99</v>
      </c>
      <c r="B97" s="22">
        <f>SUM(C97:E97)</f>
        <v>0</v>
      </c>
      <c r="C97" s="33">
        <v>0</v>
      </c>
      <c r="D97" s="33">
        <v>0</v>
      </c>
      <c r="E97" s="34">
        <v>0</v>
      </c>
      <c r="F97" s="22">
        <f>SUM(G97:I97)</f>
        <v>0</v>
      </c>
      <c r="G97" s="33">
        <v>0</v>
      </c>
      <c r="H97" s="33">
        <v>0</v>
      </c>
      <c r="I97" s="34">
        <v>0</v>
      </c>
      <c r="J97" s="22">
        <f>SUM(K97:M97)</f>
        <v>0</v>
      </c>
      <c r="K97" s="33">
        <v>0</v>
      </c>
      <c r="L97" s="33">
        <v>0</v>
      </c>
      <c r="M97" s="34">
        <v>0</v>
      </c>
      <c r="N97" s="22">
        <f>SUM(O97:Q97)</f>
        <v>0</v>
      </c>
      <c r="O97" s="33">
        <v>0</v>
      </c>
      <c r="P97" s="33">
        <v>0</v>
      </c>
      <c r="Q97" s="34">
        <v>0</v>
      </c>
      <c r="R97" s="22">
        <f t="shared" si="39"/>
        <v>0</v>
      </c>
      <c r="S97" s="33">
        <v>0</v>
      </c>
      <c r="T97" s="33">
        <v>0</v>
      </c>
      <c r="U97" s="34">
        <v>0</v>
      </c>
    </row>
    <row r="98" spans="1:21" x14ac:dyDescent="0.25">
      <c r="A98" s="32" t="s">
        <v>100</v>
      </c>
      <c r="B98" s="22">
        <f>SUM(C98:E98)</f>
        <v>3401</v>
      </c>
      <c r="C98" s="33">
        <v>284</v>
      </c>
      <c r="D98" s="33">
        <v>3117</v>
      </c>
      <c r="E98" s="34">
        <v>0</v>
      </c>
      <c r="F98" s="22">
        <f>SUM(G98:I98)</f>
        <v>0</v>
      </c>
      <c r="G98" s="33">
        <v>0</v>
      </c>
      <c r="H98" s="33">
        <v>0</v>
      </c>
      <c r="I98" s="34">
        <v>0</v>
      </c>
      <c r="J98" s="22">
        <f>SUM(K98:M98)</f>
        <v>0</v>
      </c>
      <c r="K98" s="33">
        <v>0</v>
      </c>
      <c r="L98" s="33">
        <v>0</v>
      </c>
      <c r="M98" s="34">
        <v>0</v>
      </c>
      <c r="N98" s="22">
        <f>SUM(O98:Q98)</f>
        <v>719</v>
      </c>
      <c r="O98" s="33">
        <v>62</v>
      </c>
      <c r="P98" s="33">
        <v>657</v>
      </c>
      <c r="Q98" s="34">
        <v>0</v>
      </c>
      <c r="R98" s="22">
        <f t="shared" si="39"/>
        <v>2210</v>
      </c>
      <c r="S98" s="33">
        <v>155</v>
      </c>
      <c r="T98" s="33">
        <v>2055</v>
      </c>
      <c r="U98" s="34">
        <v>0</v>
      </c>
    </row>
    <row r="99" spans="1:21" s="3" customFormat="1" x14ac:dyDescent="0.25">
      <c r="A99" s="24" t="s">
        <v>101</v>
      </c>
      <c r="B99" s="22">
        <f>SUM(B100:B121)</f>
        <v>73451</v>
      </c>
      <c r="C99" s="22">
        <f>SUM(C100:C121)</f>
        <v>10718</v>
      </c>
      <c r="D99" s="22">
        <f>SUM(D100:D121)</f>
        <v>55714</v>
      </c>
      <c r="E99" s="25">
        <f>SUM(E100:E121)</f>
        <v>7019</v>
      </c>
      <c r="F99" s="22">
        <f>SUM(F100:F121)</f>
        <v>92457</v>
      </c>
      <c r="G99" s="22">
        <f t="shared" ref="G99:Q99" si="40">SUM(G100:G121)</f>
        <v>9276</v>
      </c>
      <c r="H99" s="22">
        <f t="shared" si="40"/>
        <v>70990</v>
      </c>
      <c r="I99" s="25">
        <f t="shared" si="40"/>
        <v>12191</v>
      </c>
      <c r="J99" s="22">
        <f>SUM(J100:J121)</f>
        <v>108997</v>
      </c>
      <c r="K99" s="22">
        <f>SUM(K100:K121)</f>
        <v>12763</v>
      </c>
      <c r="L99" s="22">
        <f>SUM(L100:L121)</f>
        <v>85208</v>
      </c>
      <c r="M99" s="25">
        <f t="shared" si="40"/>
        <v>11026</v>
      </c>
      <c r="N99" s="22">
        <f>SUM(N100:N121)</f>
        <v>110537</v>
      </c>
      <c r="O99" s="22">
        <f t="shared" si="40"/>
        <v>15581</v>
      </c>
      <c r="P99" s="22">
        <f t="shared" si="40"/>
        <v>86017</v>
      </c>
      <c r="Q99" s="25">
        <f t="shared" si="40"/>
        <v>8939</v>
      </c>
      <c r="R99" s="22">
        <f>SUM(R100:R121)</f>
        <v>146930</v>
      </c>
      <c r="S99" s="22">
        <f>SUM(S100:S121)</f>
        <v>17233</v>
      </c>
      <c r="T99" s="22">
        <f>SUM(T100:T121)</f>
        <v>113315</v>
      </c>
      <c r="U99" s="25">
        <f>SUM(U100:U121)</f>
        <v>16382</v>
      </c>
    </row>
    <row r="100" spans="1:21" s="3" customFormat="1" ht="11.25" x14ac:dyDescent="0.25">
      <c r="A100" s="26" t="s">
        <v>102</v>
      </c>
      <c r="B100" s="22">
        <f t="shared" ref="B100:B107" si="41">SUM(C100:E100)</f>
        <v>374</v>
      </c>
      <c r="C100" s="33">
        <v>42</v>
      </c>
      <c r="D100" s="33">
        <v>332</v>
      </c>
      <c r="E100" s="29" t="s">
        <v>17</v>
      </c>
      <c r="F100" s="22">
        <f t="shared" ref="F100:F107" si="42">SUM(G100:I100)</f>
        <v>446</v>
      </c>
      <c r="G100" s="33">
        <v>31</v>
      </c>
      <c r="H100" s="33">
        <v>415</v>
      </c>
      <c r="I100" s="34">
        <v>0</v>
      </c>
      <c r="J100" s="22">
        <f t="shared" ref="J100:J107" si="43">SUM(K100:M100)</f>
        <v>229</v>
      </c>
      <c r="K100" s="33">
        <v>85</v>
      </c>
      <c r="L100" s="33">
        <v>144</v>
      </c>
      <c r="M100" s="34">
        <v>0</v>
      </c>
      <c r="N100" s="22">
        <f t="shared" ref="N100:N107" si="44">SUM(O100:Q100)</f>
        <v>214</v>
      </c>
      <c r="O100" s="33">
        <v>58</v>
      </c>
      <c r="P100" s="33">
        <v>151</v>
      </c>
      <c r="Q100" s="34">
        <v>5</v>
      </c>
      <c r="R100" s="22">
        <f t="shared" ref="R100:R116" si="45">SUM(S100:U100)</f>
        <v>149</v>
      </c>
      <c r="S100" s="33">
        <v>60</v>
      </c>
      <c r="T100" s="33">
        <v>80</v>
      </c>
      <c r="U100" s="34">
        <v>9</v>
      </c>
    </row>
    <row r="101" spans="1:21" s="3" customFormat="1" x14ac:dyDescent="0.25">
      <c r="A101" s="32" t="s">
        <v>103</v>
      </c>
      <c r="B101" s="22">
        <f t="shared" si="41"/>
        <v>0</v>
      </c>
      <c r="C101" s="33">
        <v>0</v>
      </c>
      <c r="D101" s="33">
        <v>0</v>
      </c>
      <c r="E101" s="34">
        <v>0</v>
      </c>
      <c r="F101" s="22">
        <f t="shared" si="42"/>
        <v>0</v>
      </c>
      <c r="G101" s="33">
        <v>0</v>
      </c>
      <c r="H101" s="33">
        <v>0</v>
      </c>
      <c r="I101" s="34">
        <v>0</v>
      </c>
      <c r="J101" s="22">
        <f t="shared" si="43"/>
        <v>0</v>
      </c>
      <c r="K101" s="33">
        <v>0</v>
      </c>
      <c r="L101" s="33">
        <v>0</v>
      </c>
      <c r="M101" s="34">
        <v>0</v>
      </c>
      <c r="N101" s="22">
        <f t="shared" si="44"/>
        <v>0</v>
      </c>
      <c r="O101" s="33">
        <v>0</v>
      </c>
      <c r="P101" s="33">
        <v>0</v>
      </c>
      <c r="Q101" s="34">
        <v>0</v>
      </c>
      <c r="R101" s="22">
        <f t="shared" si="45"/>
        <v>0</v>
      </c>
      <c r="S101" s="33">
        <v>0</v>
      </c>
      <c r="T101" s="33">
        <v>0</v>
      </c>
      <c r="U101" s="34">
        <v>0</v>
      </c>
    </row>
    <row r="102" spans="1:21" s="3" customFormat="1" x14ac:dyDescent="0.25">
      <c r="A102" s="32" t="s">
        <v>104</v>
      </c>
      <c r="B102" s="22">
        <f t="shared" si="41"/>
        <v>2519</v>
      </c>
      <c r="C102" s="33">
        <v>470</v>
      </c>
      <c r="D102" s="33">
        <v>1979</v>
      </c>
      <c r="E102" s="34">
        <v>70</v>
      </c>
      <c r="F102" s="22">
        <f t="shared" si="42"/>
        <v>2178</v>
      </c>
      <c r="G102" s="33">
        <v>684</v>
      </c>
      <c r="H102" s="33">
        <v>1419</v>
      </c>
      <c r="I102" s="34">
        <v>75</v>
      </c>
      <c r="J102" s="22">
        <f t="shared" si="43"/>
        <v>2363</v>
      </c>
      <c r="K102" s="33">
        <v>784</v>
      </c>
      <c r="L102" s="33">
        <v>1543</v>
      </c>
      <c r="M102" s="34">
        <v>36</v>
      </c>
      <c r="N102" s="22">
        <f t="shared" si="44"/>
        <v>3489</v>
      </c>
      <c r="O102" s="33">
        <v>1600</v>
      </c>
      <c r="P102" s="33">
        <v>1821</v>
      </c>
      <c r="Q102" s="34">
        <v>68</v>
      </c>
      <c r="R102" s="22">
        <f t="shared" si="45"/>
        <v>4169</v>
      </c>
      <c r="S102" s="33">
        <v>1380</v>
      </c>
      <c r="T102" s="33">
        <v>2504</v>
      </c>
      <c r="U102" s="34">
        <v>285</v>
      </c>
    </row>
    <row r="103" spans="1:21" s="3" customFormat="1" ht="11.25" x14ac:dyDescent="0.25">
      <c r="A103" s="26" t="s">
        <v>105</v>
      </c>
      <c r="B103" s="22">
        <f t="shared" si="41"/>
        <v>0</v>
      </c>
      <c r="C103" s="33">
        <v>0</v>
      </c>
      <c r="D103" s="33">
        <v>0</v>
      </c>
      <c r="E103" s="34">
        <v>0</v>
      </c>
      <c r="F103" s="22">
        <f t="shared" si="42"/>
        <v>0</v>
      </c>
      <c r="G103" s="33">
        <v>0</v>
      </c>
      <c r="H103" s="33">
        <v>0</v>
      </c>
      <c r="I103" s="34">
        <v>0</v>
      </c>
      <c r="J103" s="22">
        <f t="shared" si="43"/>
        <v>13</v>
      </c>
      <c r="K103" s="33">
        <v>0</v>
      </c>
      <c r="L103" s="33">
        <v>13</v>
      </c>
      <c r="M103" s="34">
        <v>0</v>
      </c>
      <c r="N103" s="22">
        <f t="shared" si="44"/>
        <v>23</v>
      </c>
      <c r="O103" s="33">
        <v>0</v>
      </c>
      <c r="P103" s="33">
        <v>9</v>
      </c>
      <c r="Q103" s="34">
        <v>14</v>
      </c>
      <c r="R103" s="22">
        <f t="shared" si="45"/>
        <v>0</v>
      </c>
      <c r="S103" s="33">
        <v>0</v>
      </c>
      <c r="T103" s="33">
        <v>0</v>
      </c>
      <c r="U103" s="34">
        <v>0</v>
      </c>
    </row>
    <row r="104" spans="1:21" s="3" customFormat="1" ht="11.25" x14ac:dyDescent="0.25">
      <c r="A104" s="26" t="s">
        <v>106</v>
      </c>
      <c r="B104" s="22">
        <f t="shared" si="41"/>
        <v>2737</v>
      </c>
      <c r="C104" s="33">
        <v>324</v>
      </c>
      <c r="D104" s="33">
        <v>2257</v>
      </c>
      <c r="E104" s="34">
        <v>156</v>
      </c>
      <c r="F104" s="22">
        <f t="shared" si="42"/>
        <v>5149</v>
      </c>
      <c r="G104" s="33">
        <v>410</v>
      </c>
      <c r="H104" s="33">
        <v>4686</v>
      </c>
      <c r="I104" s="34">
        <v>53</v>
      </c>
      <c r="J104" s="22">
        <f t="shared" si="43"/>
        <v>2989</v>
      </c>
      <c r="K104" s="33">
        <v>93</v>
      </c>
      <c r="L104" s="33">
        <v>2607</v>
      </c>
      <c r="M104" s="34">
        <v>289</v>
      </c>
      <c r="N104" s="22">
        <f t="shared" si="44"/>
        <v>5795</v>
      </c>
      <c r="O104" s="33">
        <v>449</v>
      </c>
      <c r="P104" s="33">
        <v>4966</v>
      </c>
      <c r="Q104" s="34">
        <v>380</v>
      </c>
      <c r="R104" s="22">
        <f t="shared" si="45"/>
        <v>13350</v>
      </c>
      <c r="S104" s="33">
        <v>195</v>
      </c>
      <c r="T104" s="33">
        <v>13019</v>
      </c>
      <c r="U104" s="34">
        <v>136</v>
      </c>
    </row>
    <row r="105" spans="1:21" x14ac:dyDescent="0.25">
      <c r="A105" s="32" t="s">
        <v>107</v>
      </c>
      <c r="B105" s="22">
        <f t="shared" si="41"/>
        <v>0</v>
      </c>
      <c r="C105" s="33">
        <v>0</v>
      </c>
      <c r="D105" s="33">
        <v>0</v>
      </c>
      <c r="E105" s="34">
        <v>0</v>
      </c>
      <c r="F105" s="22">
        <f t="shared" si="42"/>
        <v>0</v>
      </c>
      <c r="G105" s="33">
        <v>0</v>
      </c>
      <c r="H105" s="33">
        <v>0</v>
      </c>
      <c r="I105" s="34">
        <v>0</v>
      </c>
      <c r="J105" s="22">
        <f t="shared" si="43"/>
        <v>0</v>
      </c>
      <c r="K105" s="33">
        <v>0</v>
      </c>
      <c r="L105" s="33">
        <v>0</v>
      </c>
      <c r="M105" s="34">
        <v>0</v>
      </c>
      <c r="N105" s="22">
        <f t="shared" si="44"/>
        <v>0</v>
      </c>
      <c r="O105" s="33">
        <v>0</v>
      </c>
      <c r="P105" s="33">
        <v>0</v>
      </c>
      <c r="Q105" s="34">
        <v>0</v>
      </c>
      <c r="R105" s="22">
        <f t="shared" si="45"/>
        <v>0</v>
      </c>
      <c r="S105" s="33">
        <v>0</v>
      </c>
      <c r="T105" s="33">
        <v>0</v>
      </c>
      <c r="U105" s="34">
        <v>0</v>
      </c>
    </row>
    <row r="106" spans="1:21" x14ac:dyDescent="0.25">
      <c r="A106" s="32" t="s">
        <v>108</v>
      </c>
      <c r="B106" s="22">
        <f t="shared" si="41"/>
        <v>0</v>
      </c>
      <c r="C106" s="33">
        <v>0</v>
      </c>
      <c r="D106" s="33">
        <v>0</v>
      </c>
      <c r="E106" s="34">
        <v>0</v>
      </c>
      <c r="F106" s="22">
        <f t="shared" si="42"/>
        <v>0</v>
      </c>
      <c r="G106" s="33">
        <v>0</v>
      </c>
      <c r="H106" s="33">
        <v>0</v>
      </c>
      <c r="I106" s="34">
        <v>0</v>
      </c>
      <c r="J106" s="22">
        <f t="shared" si="43"/>
        <v>0</v>
      </c>
      <c r="K106" s="33">
        <v>0</v>
      </c>
      <c r="L106" s="33">
        <v>0</v>
      </c>
      <c r="M106" s="34">
        <v>0</v>
      </c>
      <c r="N106" s="22">
        <f t="shared" si="44"/>
        <v>0</v>
      </c>
      <c r="O106" s="33">
        <v>0</v>
      </c>
      <c r="P106" s="33">
        <v>0</v>
      </c>
      <c r="Q106" s="34">
        <v>0</v>
      </c>
      <c r="R106" s="22">
        <f t="shared" si="45"/>
        <v>0</v>
      </c>
      <c r="S106" s="33">
        <v>0</v>
      </c>
      <c r="T106" s="33">
        <v>0</v>
      </c>
      <c r="U106" s="34">
        <v>0</v>
      </c>
    </row>
    <row r="107" spans="1:21" x14ac:dyDescent="0.25">
      <c r="A107" s="32" t="s">
        <v>109</v>
      </c>
      <c r="B107" s="22">
        <f t="shared" si="41"/>
        <v>4728</v>
      </c>
      <c r="C107" s="33">
        <v>183</v>
      </c>
      <c r="D107" s="33">
        <v>4545</v>
      </c>
      <c r="E107" s="29" t="s">
        <v>17</v>
      </c>
      <c r="F107" s="22">
        <f t="shared" si="42"/>
        <v>7725</v>
      </c>
      <c r="G107" s="33">
        <v>223</v>
      </c>
      <c r="H107" s="33">
        <v>7502</v>
      </c>
      <c r="I107" s="34">
        <v>0</v>
      </c>
      <c r="J107" s="22">
        <f t="shared" si="43"/>
        <v>8188</v>
      </c>
      <c r="K107" s="33">
        <v>379</v>
      </c>
      <c r="L107" s="33">
        <v>7676</v>
      </c>
      <c r="M107" s="34">
        <v>133</v>
      </c>
      <c r="N107" s="22">
        <f t="shared" si="44"/>
        <v>8222</v>
      </c>
      <c r="O107" s="33">
        <v>391</v>
      </c>
      <c r="P107" s="33">
        <v>7779</v>
      </c>
      <c r="Q107" s="34">
        <v>52</v>
      </c>
      <c r="R107" s="22">
        <f t="shared" si="45"/>
        <v>11495</v>
      </c>
      <c r="S107" s="33">
        <v>392</v>
      </c>
      <c r="T107" s="33">
        <v>10536</v>
      </c>
      <c r="U107" s="34">
        <v>567</v>
      </c>
    </row>
    <row r="108" spans="1:21" ht="11.25" x14ac:dyDescent="0.25">
      <c r="A108" s="26" t="s">
        <v>110</v>
      </c>
      <c r="B108" s="27" t="s">
        <v>10</v>
      </c>
      <c r="C108" s="28" t="s">
        <v>10</v>
      </c>
      <c r="D108" s="28" t="s">
        <v>10</v>
      </c>
      <c r="E108" s="29" t="s">
        <v>10</v>
      </c>
      <c r="F108" s="27" t="s">
        <v>10</v>
      </c>
      <c r="G108" s="28" t="s">
        <v>10</v>
      </c>
      <c r="H108" s="28" t="s">
        <v>10</v>
      </c>
      <c r="I108" s="29" t="s">
        <v>10</v>
      </c>
      <c r="J108" s="27" t="s">
        <v>10</v>
      </c>
      <c r="K108" s="28" t="s">
        <v>10</v>
      </c>
      <c r="L108" s="28" t="s">
        <v>10</v>
      </c>
      <c r="M108" s="29" t="s">
        <v>10</v>
      </c>
      <c r="N108" s="27" t="s">
        <v>10</v>
      </c>
      <c r="O108" s="28" t="s">
        <v>10</v>
      </c>
      <c r="P108" s="28" t="s">
        <v>10</v>
      </c>
      <c r="Q108" s="29" t="s">
        <v>10</v>
      </c>
      <c r="R108" s="22">
        <f t="shared" si="45"/>
        <v>0</v>
      </c>
      <c r="S108" s="33">
        <v>0</v>
      </c>
      <c r="T108" s="33">
        <v>0</v>
      </c>
      <c r="U108" s="34">
        <v>0</v>
      </c>
    </row>
    <row r="109" spans="1:21" ht="11.25" x14ac:dyDescent="0.25">
      <c r="A109" s="26" t="s">
        <v>111</v>
      </c>
      <c r="B109" s="27" t="s">
        <v>10</v>
      </c>
      <c r="C109" s="28" t="s">
        <v>10</v>
      </c>
      <c r="D109" s="28" t="s">
        <v>10</v>
      </c>
      <c r="E109" s="29" t="s">
        <v>10</v>
      </c>
      <c r="F109" s="27" t="s">
        <v>10</v>
      </c>
      <c r="G109" s="28" t="s">
        <v>10</v>
      </c>
      <c r="H109" s="28" t="s">
        <v>10</v>
      </c>
      <c r="I109" s="29" t="s">
        <v>10</v>
      </c>
      <c r="J109" s="27" t="s">
        <v>10</v>
      </c>
      <c r="K109" s="28" t="s">
        <v>10</v>
      </c>
      <c r="L109" s="28" t="s">
        <v>10</v>
      </c>
      <c r="M109" s="29" t="s">
        <v>10</v>
      </c>
      <c r="N109" s="27" t="s">
        <v>10</v>
      </c>
      <c r="O109" s="28" t="s">
        <v>10</v>
      </c>
      <c r="P109" s="28" t="s">
        <v>10</v>
      </c>
      <c r="Q109" s="29" t="s">
        <v>10</v>
      </c>
      <c r="R109" s="22">
        <f t="shared" si="45"/>
        <v>12985</v>
      </c>
      <c r="S109" s="33">
        <v>1216</v>
      </c>
      <c r="T109" s="33">
        <v>10808</v>
      </c>
      <c r="U109" s="34">
        <v>961</v>
      </c>
    </row>
    <row r="110" spans="1:21" x14ac:dyDescent="0.25">
      <c r="A110" s="32" t="s">
        <v>112</v>
      </c>
      <c r="B110" s="22">
        <f t="shared" ref="B110:B121" si="46">SUM(C110:E110)</f>
        <v>23999</v>
      </c>
      <c r="C110" s="33">
        <v>2966</v>
      </c>
      <c r="D110" s="33">
        <v>19319</v>
      </c>
      <c r="E110" s="34">
        <v>1714</v>
      </c>
      <c r="F110" s="22">
        <f t="shared" ref="F110:F121" si="47">SUM(G110:I110)</f>
        <v>37357</v>
      </c>
      <c r="G110" s="33">
        <v>1649</v>
      </c>
      <c r="H110" s="33">
        <v>30820</v>
      </c>
      <c r="I110" s="34">
        <v>4888</v>
      </c>
      <c r="J110" s="22">
        <f t="shared" ref="J110:J121" si="48">SUM(K110:M110)</f>
        <v>50215</v>
      </c>
      <c r="K110" s="33">
        <v>4455</v>
      </c>
      <c r="L110" s="33">
        <v>42079</v>
      </c>
      <c r="M110" s="34">
        <v>3681</v>
      </c>
      <c r="N110" s="22">
        <f t="shared" ref="N110:N121" si="49">SUM(O110:Q110)</f>
        <v>42859</v>
      </c>
      <c r="O110" s="33">
        <v>4432</v>
      </c>
      <c r="P110" s="33">
        <v>35727</v>
      </c>
      <c r="Q110" s="34">
        <v>2700</v>
      </c>
      <c r="R110" s="22">
        <f t="shared" si="45"/>
        <v>58157</v>
      </c>
      <c r="S110" s="33">
        <v>5858</v>
      </c>
      <c r="T110" s="33">
        <v>47994</v>
      </c>
      <c r="U110" s="34">
        <v>4305</v>
      </c>
    </row>
    <row r="111" spans="1:21" x14ac:dyDescent="0.25">
      <c r="A111" s="32" t="s">
        <v>113</v>
      </c>
      <c r="B111" s="22">
        <f t="shared" si="46"/>
        <v>26227</v>
      </c>
      <c r="C111" s="33">
        <v>5307</v>
      </c>
      <c r="D111" s="33">
        <v>19901</v>
      </c>
      <c r="E111" s="34">
        <v>1019</v>
      </c>
      <c r="F111" s="22">
        <f t="shared" si="47"/>
        <v>21670</v>
      </c>
      <c r="G111" s="33">
        <v>4491</v>
      </c>
      <c r="H111" s="33">
        <v>16232</v>
      </c>
      <c r="I111" s="34">
        <v>947</v>
      </c>
      <c r="J111" s="22">
        <f t="shared" si="48"/>
        <v>21347</v>
      </c>
      <c r="K111" s="33">
        <v>4193</v>
      </c>
      <c r="L111" s="33">
        <v>16270</v>
      </c>
      <c r="M111" s="34">
        <v>884</v>
      </c>
      <c r="N111" s="22">
        <f t="shared" si="49"/>
        <v>23404</v>
      </c>
      <c r="O111" s="33">
        <v>4435</v>
      </c>
      <c r="P111" s="33">
        <v>18239</v>
      </c>
      <c r="Q111" s="34">
        <v>730</v>
      </c>
      <c r="R111" s="22">
        <f t="shared" si="45"/>
        <v>26331</v>
      </c>
      <c r="S111" s="33">
        <v>5230</v>
      </c>
      <c r="T111" s="33">
        <v>19911</v>
      </c>
      <c r="U111" s="34">
        <v>1190</v>
      </c>
    </row>
    <row r="112" spans="1:21" x14ac:dyDescent="0.25">
      <c r="A112" s="32" t="s">
        <v>114</v>
      </c>
      <c r="B112" s="22">
        <f t="shared" si="46"/>
        <v>0</v>
      </c>
      <c r="C112" s="33">
        <v>0</v>
      </c>
      <c r="D112" s="33">
        <v>0</v>
      </c>
      <c r="E112" s="34">
        <v>0</v>
      </c>
      <c r="F112" s="22">
        <f t="shared" si="47"/>
        <v>0</v>
      </c>
      <c r="G112" s="33">
        <v>0</v>
      </c>
      <c r="H112" s="33">
        <v>0</v>
      </c>
      <c r="I112" s="34">
        <v>0</v>
      </c>
      <c r="J112" s="22">
        <f t="shared" si="48"/>
        <v>0</v>
      </c>
      <c r="K112" s="33">
        <v>0</v>
      </c>
      <c r="L112" s="33">
        <v>0</v>
      </c>
      <c r="M112" s="34">
        <v>0</v>
      </c>
      <c r="N112" s="22">
        <f t="shared" si="49"/>
        <v>0</v>
      </c>
      <c r="O112" s="33">
        <v>0</v>
      </c>
      <c r="P112" s="33">
        <v>0</v>
      </c>
      <c r="Q112" s="34">
        <v>0</v>
      </c>
      <c r="R112" s="22">
        <f t="shared" si="45"/>
        <v>0</v>
      </c>
      <c r="S112" s="33">
        <v>0</v>
      </c>
      <c r="T112" s="33">
        <v>0</v>
      </c>
      <c r="U112" s="34">
        <v>0</v>
      </c>
    </row>
    <row r="113" spans="1:21" x14ac:dyDescent="0.25">
      <c r="A113" s="32" t="s">
        <v>115</v>
      </c>
      <c r="B113" s="22">
        <f t="shared" si="46"/>
        <v>0</v>
      </c>
      <c r="C113" s="33">
        <v>0</v>
      </c>
      <c r="D113" s="33">
        <v>0</v>
      </c>
      <c r="E113" s="34">
        <v>0</v>
      </c>
      <c r="F113" s="22">
        <f t="shared" si="47"/>
        <v>0</v>
      </c>
      <c r="G113" s="33">
        <v>0</v>
      </c>
      <c r="H113" s="33">
        <v>0</v>
      </c>
      <c r="I113" s="34">
        <v>0</v>
      </c>
      <c r="J113" s="22">
        <f t="shared" si="48"/>
        <v>0</v>
      </c>
      <c r="K113" s="33">
        <v>0</v>
      </c>
      <c r="L113" s="33">
        <v>0</v>
      </c>
      <c r="M113" s="34">
        <v>0</v>
      </c>
      <c r="N113" s="22">
        <f t="shared" si="49"/>
        <v>0</v>
      </c>
      <c r="O113" s="33">
        <v>0</v>
      </c>
      <c r="P113" s="33">
        <v>0</v>
      </c>
      <c r="Q113" s="34">
        <v>0</v>
      </c>
      <c r="R113" s="22">
        <f t="shared" si="45"/>
        <v>0</v>
      </c>
      <c r="S113" s="33">
        <v>0</v>
      </c>
      <c r="T113" s="33">
        <v>0</v>
      </c>
      <c r="U113" s="34">
        <v>0</v>
      </c>
    </row>
    <row r="114" spans="1:21" x14ac:dyDescent="0.25">
      <c r="A114" s="32" t="s">
        <v>116</v>
      </c>
      <c r="B114" s="22">
        <f t="shared" si="46"/>
        <v>0</v>
      </c>
      <c r="C114" s="33">
        <v>0</v>
      </c>
      <c r="D114" s="33">
        <v>0</v>
      </c>
      <c r="E114" s="34">
        <v>0</v>
      </c>
      <c r="F114" s="22">
        <f t="shared" si="47"/>
        <v>0</v>
      </c>
      <c r="G114" s="33">
        <v>0</v>
      </c>
      <c r="H114" s="33">
        <v>0</v>
      </c>
      <c r="I114" s="34">
        <v>0</v>
      </c>
      <c r="J114" s="22">
        <f t="shared" si="48"/>
        <v>0</v>
      </c>
      <c r="K114" s="33">
        <v>0</v>
      </c>
      <c r="L114" s="33">
        <v>0</v>
      </c>
      <c r="M114" s="34">
        <v>0</v>
      </c>
      <c r="N114" s="22">
        <f t="shared" si="49"/>
        <v>0</v>
      </c>
      <c r="O114" s="33">
        <v>0</v>
      </c>
      <c r="P114" s="33">
        <v>0</v>
      </c>
      <c r="Q114" s="34">
        <v>0</v>
      </c>
      <c r="R114" s="22">
        <f t="shared" si="45"/>
        <v>0</v>
      </c>
      <c r="S114" s="33">
        <v>0</v>
      </c>
      <c r="T114" s="33">
        <v>0</v>
      </c>
      <c r="U114" s="34">
        <v>0</v>
      </c>
    </row>
    <row r="115" spans="1:21" x14ac:dyDescent="0.25">
      <c r="A115" s="32" t="s">
        <v>117</v>
      </c>
      <c r="B115" s="22">
        <f t="shared" si="46"/>
        <v>0</v>
      </c>
      <c r="C115" s="33">
        <v>0</v>
      </c>
      <c r="D115" s="33">
        <v>0</v>
      </c>
      <c r="E115" s="34">
        <v>0</v>
      </c>
      <c r="F115" s="22">
        <f t="shared" si="47"/>
        <v>0</v>
      </c>
      <c r="G115" s="33">
        <v>0</v>
      </c>
      <c r="H115" s="33">
        <v>0</v>
      </c>
      <c r="I115" s="34">
        <v>0</v>
      </c>
      <c r="J115" s="22">
        <f t="shared" si="48"/>
        <v>0</v>
      </c>
      <c r="K115" s="33">
        <v>0</v>
      </c>
      <c r="L115" s="33">
        <v>0</v>
      </c>
      <c r="M115" s="34">
        <v>0</v>
      </c>
      <c r="N115" s="22">
        <f t="shared" si="49"/>
        <v>0</v>
      </c>
      <c r="O115" s="33">
        <v>0</v>
      </c>
      <c r="P115" s="33">
        <v>0</v>
      </c>
      <c r="Q115" s="34">
        <v>0</v>
      </c>
      <c r="R115" s="22">
        <f t="shared" si="45"/>
        <v>0</v>
      </c>
      <c r="S115" s="33">
        <v>0</v>
      </c>
      <c r="T115" s="33">
        <v>0</v>
      </c>
      <c r="U115" s="34">
        <v>0</v>
      </c>
    </row>
    <row r="116" spans="1:21" x14ac:dyDescent="0.25">
      <c r="A116" s="32" t="s">
        <v>118</v>
      </c>
      <c r="B116" s="22">
        <f t="shared" si="46"/>
        <v>0</v>
      </c>
      <c r="C116" s="33">
        <v>0</v>
      </c>
      <c r="D116" s="33">
        <v>0</v>
      </c>
      <c r="E116" s="34">
        <v>0</v>
      </c>
      <c r="F116" s="22">
        <f t="shared" si="47"/>
        <v>0</v>
      </c>
      <c r="G116" s="33">
        <v>0</v>
      </c>
      <c r="H116" s="33">
        <v>0</v>
      </c>
      <c r="I116" s="34">
        <v>0</v>
      </c>
      <c r="J116" s="22">
        <f t="shared" si="48"/>
        <v>0</v>
      </c>
      <c r="K116" s="33">
        <v>0</v>
      </c>
      <c r="L116" s="33">
        <v>0</v>
      </c>
      <c r="M116" s="34">
        <v>0</v>
      </c>
      <c r="N116" s="22">
        <f t="shared" si="49"/>
        <v>0</v>
      </c>
      <c r="O116" s="33">
        <v>0</v>
      </c>
      <c r="P116" s="33">
        <v>0</v>
      </c>
      <c r="Q116" s="34">
        <v>0</v>
      </c>
      <c r="R116" s="22">
        <f t="shared" si="45"/>
        <v>0</v>
      </c>
      <c r="S116" s="33">
        <v>0</v>
      </c>
      <c r="T116" s="33">
        <v>0</v>
      </c>
      <c r="U116" s="34">
        <v>0</v>
      </c>
    </row>
    <row r="117" spans="1:21" ht="11.25" x14ac:dyDescent="0.25">
      <c r="A117" s="26" t="s">
        <v>119</v>
      </c>
      <c r="B117" s="22">
        <f t="shared" si="46"/>
        <v>3053</v>
      </c>
      <c r="C117" s="33">
        <v>330</v>
      </c>
      <c r="D117" s="33">
        <v>2466</v>
      </c>
      <c r="E117" s="34">
        <v>257</v>
      </c>
      <c r="F117" s="22">
        <f t="shared" si="47"/>
        <v>3615</v>
      </c>
      <c r="G117" s="33">
        <v>374</v>
      </c>
      <c r="H117" s="33">
        <v>2957</v>
      </c>
      <c r="I117" s="34">
        <v>284</v>
      </c>
      <c r="J117" s="22">
        <f t="shared" si="48"/>
        <v>6097</v>
      </c>
      <c r="K117" s="33">
        <v>424</v>
      </c>
      <c r="L117" s="33">
        <v>4374</v>
      </c>
      <c r="M117" s="34">
        <v>1299</v>
      </c>
      <c r="N117" s="22">
        <f t="shared" si="49"/>
        <v>6820</v>
      </c>
      <c r="O117" s="33">
        <v>678</v>
      </c>
      <c r="P117" s="33">
        <v>5521</v>
      </c>
      <c r="Q117" s="34">
        <v>621</v>
      </c>
      <c r="R117" s="27" t="s">
        <v>10</v>
      </c>
      <c r="S117" s="28" t="s">
        <v>10</v>
      </c>
      <c r="T117" s="28" t="s">
        <v>10</v>
      </c>
      <c r="U117" s="29" t="s">
        <v>10</v>
      </c>
    </row>
    <row r="118" spans="1:21" ht="11.25" x14ac:dyDescent="0.25">
      <c r="A118" s="26" t="s">
        <v>120</v>
      </c>
      <c r="B118" s="22">
        <f t="shared" si="46"/>
        <v>2098</v>
      </c>
      <c r="C118" s="33">
        <v>292</v>
      </c>
      <c r="D118" s="33">
        <v>1580</v>
      </c>
      <c r="E118" s="34">
        <v>226</v>
      </c>
      <c r="F118" s="22">
        <f t="shared" si="47"/>
        <v>2560</v>
      </c>
      <c r="G118" s="33">
        <v>409</v>
      </c>
      <c r="H118" s="33">
        <v>1942</v>
      </c>
      <c r="I118" s="34">
        <v>209</v>
      </c>
      <c r="J118" s="22">
        <f t="shared" si="48"/>
        <v>3515</v>
      </c>
      <c r="K118" s="33">
        <v>492</v>
      </c>
      <c r="L118" s="33">
        <v>2804</v>
      </c>
      <c r="M118" s="34">
        <v>219</v>
      </c>
      <c r="N118" s="22">
        <f t="shared" si="49"/>
        <v>4953</v>
      </c>
      <c r="O118" s="33">
        <v>657</v>
      </c>
      <c r="P118" s="33">
        <v>4090</v>
      </c>
      <c r="Q118" s="34">
        <v>206</v>
      </c>
      <c r="R118" s="27" t="s">
        <v>10</v>
      </c>
      <c r="S118" s="28" t="s">
        <v>10</v>
      </c>
      <c r="T118" s="28" t="s">
        <v>10</v>
      </c>
      <c r="U118" s="29" t="s">
        <v>10</v>
      </c>
    </row>
    <row r="119" spans="1:21" ht="11.25" x14ac:dyDescent="0.25">
      <c r="A119" s="26" t="s">
        <v>121</v>
      </c>
      <c r="B119" s="22">
        <f t="shared" si="46"/>
        <v>0</v>
      </c>
      <c r="C119" s="33">
        <v>0</v>
      </c>
      <c r="D119" s="33">
        <v>0</v>
      </c>
      <c r="E119" s="34">
        <v>0</v>
      </c>
      <c r="F119" s="22">
        <f t="shared" si="47"/>
        <v>0</v>
      </c>
      <c r="G119" s="33">
        <v>0</v>
      </c>
      <c r="H119" s="33">
        <v>0</v>
      </c>
      <c r="I119" s="34">
        <v>0</v>
      </c>
      <c r="J119" s="22">
        <f t="shared" si="48"/>
        <v>0</v>
      </c>
      <c r="K119" s="33">
        <v>0</v>
      </c>
      <c r="L119" s="33">
        <v>0</v>
      </c>
      <c r="M119" s="34">
        <v>0</v>
      </c>
      <c r="N119" s="22">
        <f t="shared" si="49"/>
        <v>0</v>
      </c>
      <c r="O119" s="33">
        <v>0</v>
      </c>
      <c r="P119" s="33">
        <v>0</v>
      </c>
      <c r="Q119" s="34">
        <v>0</v>
      </c>
      <c r="R119" s="22">
        <f>SUM(S119:U119)</f>
        <v>0</v>
      </c>
      <c r="S119" s="33">
        <v>0</v>
      </c>
      <c r="T119" s="33">
        <v>0</v>
      </c>
      <c r="U119" s="34">
        <v>0</v>
      </c>
    </row>
    <row r="120" spans="1:21" x14ac:dyDescent="0.25">
      <c r="A120" s="32" t="s">
        <v>122</v>
      </c>
      <c r="B120" s="22">
        <f t="shared" si="46"/>
        <v>7716</v>
      </c>
      <c r="C120" s="33">
        <v>804</v>
      </c>
      <c r="D120" s="33">
        <v>3335</v>
      </c>
      <c r="E120" s="34">
        <v>3577</v>
      </c>
      <c r="F120" s="22">
        <f t="shared" si="47"/>
        <v>11686</v>
      </c>
      <c r="G120" s="33">
        <v>969</v>
      </c>
      <c r="H120" s="33">
        <v>4982</v>
      </c>
      <c r="I120" s="34">
        <v>5735</v>
      </c>
      <c r="J120" s="22">
        <f t="shared" si="48"/>
        <v>13861</v>
      </c>
      <c r="K120" s="33">
        <v>1836</v>
      </c>
      <c r="L120" s="33">
        <v>7543</v>
      </c>
      <c r="M120" s="34">
        <v>4482</v>
      </c>
      <c r="N120" s="22">
        <f t="shared" si="49"/>
        <v>14347</v>
      </c>
      <c r="O120" s="33">
        <v>2644</v>
      </c>
      <c r="P120" s="33">
        <v>7544</v>
      </c>
      <c r="Q120" s="34">
        <v>4159</v>
      </c>
      <c r="R120" s="22">
        <f>SUM(S120:U120)</f>
        <v>20069</v>
      </c>
      <c r="S120" s="33">
        <v>2826</v>
      </c>
      <c r="T120" s="33">
        <v>8314</v>
      </c>
      <c r="U120" s="34">
        <v>8929</v>
      </c>
    </row>
    <row r="121" spans="1:21" x14ac:dyDescent="0.25">
      <c r="A121" s="32" t="s">
        <v>123</v>
      </c>
      <c r="B121" s="22">
        <f t="shared" si="46"/>
        <v>0</v>
      </c>
      <c r="C121" s="33">
        <v>0</v>
      </c>
      <c r="D121" s="33">
        <v>0</v>
      </c>
      <c r="E121" s="34">
        <v>0</v>
      </c>
      <c r="F121" s="22">
        <f t="shared" si="47"/>
        <v>71</v>
      </c>
      <c r="G121" s="33">
        <v>36</v>
      </c>
      <c r="H121" s="33">
        <v>35</v>
      </c>
      <c r="I121" s="34">
        <v>0</v>
      </c>
      <c r="J121" s="22">
        <f t="shared" si="48"/>
        <v>180</v>
      </c>
      <c r="K121" s="33">
        <v>22</v>
      </c>
      <c r="L121" s="33">
        <v>155</v>
      </c>
      <c r="M121" s="34">
        <v>3</v>
      </c>
      <c r="N121" s="22">
        <f t="shared" si="49"/>
        <v>411</v>
      </c>
      <c r="O121" s="33">
        <v>237</v>
      </c>
      <c r="P121" s="33">
        <v>170</v>
      </c>
      <c r="Q121" s="34">
        <v>4</v>
      </c>
      <c r="R121" s="22">
        <f>SUM(S121:U121)</f>
        <v>225</v>
      </c>
      <c r="S121" s="33">
        <v>76</v>
      </c>
      <c r="T121" s="33">
        <v>149</v>
      </c>
      <c r="U121" s="34">
        <v>0</v>
      </c>
    </row>
    <row r="122" spans="1:21" s="3" customFormat="1" x14ac:dyDescent="0.25">
      <c r="A122" s="24" t="s">
        <v>124</v>
      </c>
      <c r="B122" s="22">
        <f>SUM(B123:B137)</f>
        <v>409541</v>
      </c>
      <c r="C122" s="22">
        <f>SUM(C123:C137)</f>
        <v>28983</v>
      </c>
      <c r="D122" s="22">
        <f>SUM(D123:D137)</f>
        <v>324382</v>
      </c>
      <c r="E122" s="25">
        <f>SUM(E123:E137)</f>
        <v>56176</v>
      </c>
      <c r="F122" s="22">
        <f>SUM(F123:F137)</f>
        <v>495030</v>
      </c>
      <c r="G122" s="22">
        <f t="shared" ref="G122:Q122" si="50">SUM(G123:G137)</f>
        <v>39790</v>
      </c>
      <c r="H122" s="22">
        <f t="shared" si="50"/>
        <v>389705</v>
      </c>
      <c r="I122" s="25">
        <f t="shared" si="50"/>
        <v>65535</v>
      </c>
      <c r="J122" s="22">
        <f>SUM(J123:J137)</f>
        <v>501775</v>
      </c>
      <c r="K122" s="22">
        <f>SUM(K123:K137)</f>
        <v>41851</v>
      </c>
      <c r="L122" s="22">
        <f t="shared" si="50"/>
        <v>394525</v>
      </c>
      <c r="M122" s="25">
        <f t="shared" si="50"/>
        <v>65399</v>
      </c>
      <c r="N122" s="22">
        <f>SUM(N123:N137)</f>
        <v>544523</v>
      </c>
      <c r="O122" s="22">
        <f t="shared" si="50"/>
        <v>43348</v>
      </c>
      <c r="P122" s="22">
        <f t="shared" si="50"/>
        <v>448622</v>
      </c>
      <c r="Q122" s="25">
        <f t="shared" si="50"/>
        <v>52553</v>
      </c>
      <c r="R122" s="22">
        <f>SUM(R123:R137)</f>
        <v>559528</v>
      </c>
      <c r="S122" s="22">
        <f>SUM(S123:S137)</f>
        <v>42965</v>
      </c>
      <c r="T122" s="22">
        <f>SUM(T123:T137)</f>
        <v>471287</v>
      </c>
      <c r="U122" s="25">
        <f>SUM(U123:U137)</f>
        <v>45276</v>
      </c>
    </row>
    <row r="123" spans="1:21" s="3" customFormat="1" x14ac:dyDescent="0.25">
      <c r="A123" s="32" t="s">
        <v>125</v>
      </c>
      <c r="B123" s="37">
        <f>SUM(C123:E123)</f>
        <v>110833</v>
      </c>
      <c r="C123" s="33">
        <v>12066</v>
      </c>
      <c r="D123" s="33">
        <v>82850</v>
      </c>
      <c r="E123" s="34">
        <v>15917</v>
      </c>
      <c r="F123" s="22">
        <f>SUM(G123:I123)</f>
        <v>139658</v>
      </c>
      <c r="G123" s="33">
        <v>16449</v>
      </c>
      <c r="H123" s="33">
        <v>105530</v>
      </c>
      <c r="I123" s="34">
        <v>17679</v>
      </c>
      <c r="J123" s="22">
        <f>SUM(K123:M123)</f>
        <v>139555</v>
      </c>
      <c r="K123" s="33">
        <v>14624</v>
      </c>
      <c r="L123" s="33">
        <v>104440</v>
      </c>
      <c r="M123" s="34">
        <v>20491</v>
      </c>
      <c r="N123" s="22">
        <f>SUM(O123:Q123)</f>
        <v>135719</v>
      </c>
      <c r="O123" s="33">
        <v>13112</v>
      </c>
      <c r="P123" s="33">
        <v>109005</v>
      </c>
      <c r="Q123" s="34">
        <v>13602</v>
      </c>
      <c r="R123" s="22">
        <f t="shared" ref="R123:R133" si="51">SUM(S123:U123)</f>
        <v>145602</v>
      </c>
      <c r="S123" s="33">
        <v>13893</v>
      </c>
      <c r="T123" s="33">
        <v>120456</v>
      </c>
      <c r="U123" s="34">
        <v>11253</v>
      </c>
    </row>
    <row r="124" spans="1:21" s="3" customFormat="1" x14ac:dyDescent="0.25">
      <c r="A124" s="32" t="s">
        <v>126</v>
      </c>
      <c r="B124" s="22">
        <f>SUM(C124:E124)</f>
        <v>0</v>
      </c>
      <c r="C124" s="33">
        <v>0</v>
      </c>
      <c r="D124" s="33">
        <v>0</v>
      </c>
      <c r="E124" s="34">
        <v>0</v>
      </c>
      <c r="F124" s="22">
        <f>SUM(G124:I124)</f>
        <v>0</v>
      </c>
      <c r="G124" s="33">
        <v>0</v>
      </c>
      <c r="H124" s="33">
        <v>0</v>
      </c>
      <c r="I124" s="34">
        <v>0</v>
      </c>
      <c r="J124" s="22">
        <f>SUM(K124:M124)</f>
        <v>0</v>
      </c>
      <c r="K124" s="33">
        <v>0</v>
      </c>
      <c r="L124" s="33">
        <v>0</v>
      </c>
      <c r="M124" s="34">
        <v>0</v>
      </c>
      <c r="N124" s="22">
        <f>SUM(O124:Q124)</f>
        <v>0</v>
      </c>
      <c r="O124" s="33">
        <v>0</v>
      </c>
      <c r="P124" s="33">
        <v>0</v>
      </c>
      <c r="Q124" s="34">
        <v>0</v>
      </c>
      <c r="R124" s="22">
        <f t="shared" si="51"/>
        <v>0</v>
      </c>
      <c r="S124" s="33">
        <v>0</v>
      </c>
      <c r="T124" s="33">
        <v>0</v>
      </c>
      <c r="U124" s="34">
        <v>0</v>
      </c>
    </row>
    <row r="125" spans="1:21" s="3" customFormat="1" ht="11.25" x14ac:dyDescent="0.25">
      <c r="A125" s="32" t="s">
        <v>127</v>
      </c>
      <c r="B125" s="27" t="s">
        <v>10</v>
      </c>
      <c r="C125" s="28" t="s">
        <v>10</v>
      </c>
      <c r="D125" s="28" t="s">
        <v>10</v>
      </c>
      <c r="E125" s="29" t="s">
        <v>10</v>
      </c>
      <c r="F125" s="27" t="s">
        <v>10</v>
      </c>
      <c r="G125" s="28" t="s">
        <v>10</v>
      </c>
      <c r="H125" s="28" t="s">
        <v>10</v>
      </c>
      <c r="I125" s="29" t="s">
        <v>10</v>
      </c>
      <c r="J125" s="27" t="s">
        <v>10</v>
      </c>
      <c r="K125" s="28" t="s">
        <v>10</v>
      </c>
      <c r="L125" s="28" t="s">
        <v>10</v>
      </c>
      <c r="M125" s="29" t="s">
        <v>10</v>
      </c>
      <c r="N125" s="27" t="s">
        <v>10</v>
      </c>
      <c r="O125" s="28" t="s">
        <v>10</v>
      </c>
      <c r="P125" s="28" t="s">
        <v>10</v>
      </c>
      <c r="Q125" s="29" t="s">
        <v>10</v>
      </c>
      <c r="R125" s="22">
        <f t="shared" si="51"/>
        <v>0</v>
      </c>
      <c r="S125" s="33">
        <v>0</v>
      </c>
      <c r="T125" s="33">
        <v>0</v>
      </c>
      <c r="U125" s="34">
        <v>0</v>
      </c>
    </row>
    <row r="126" spans="1:21" s="3" customFormat="1" x14ac:dyDescent="0.25">
      <c r="A126" s="32" t="s">
        <v>128</v>
      </c>
      <c r="B126" s="22">
        <f>SUM(C126:E126)</f>
        <v>31291</v>
      </c>
      <c r="C126" s="33">
        <v>1539</v>
      </c>
      <c r="D126" s="33">
        <v>21879</v>
      </c>
      <c r="E126" s="34">
        <v>7873</v>
      </c>
      <c r="F126" s="22">
        <f t="shared" ref="F126:F132" si="52">SUM(G126:I126)</f>
        <v>32281</v>
      </c>
      <c r="G126" s="33">
        <v>1691</v>
      </c>
      <c r="H126" s="33">
        <v>21089</v>
      </c>
      <c r="I126" s="34">
        <v>9501</v>
      </c>
      <c r="J126" s="22">
        <f>SUM(K126:M126)</f>
        <v>25749</v>
      </c>
      <c r="K126" s="33">
        <v>1054</v>
      </c>
      <c r="L126" s="33">
        <v>16175</v>
      </c>
      <c r="M126" s="34">
        <v>8520</v>
      </c>
      <c r="N126" s="22">
        <f>SUM(O126:Q126)</f>
        <v>44106</v>
      </c>
      <c r="O126" s="33">
        <v>1754</v>
      </c>
      <c r="P126" s="33">
        <v>33295</v>
      </c>
      <c r="Q126" s="34">
        <v>9057</v>
      </c>
      <c r="R126" s="22">
        <f t="shared" si="51"/>
        <v>34088</v>
      </c>
      <c r="S126" s="33">
        <v>1640</v>
      </c>
      <c r="T126" s="33">
        <v>28082</v>
      </c>
      <c r="U126" s="34">
        <v>4366</v>
      </c>
    </row>
    <row r="127" spans="1:21" s="3" customFormat="1" x14ac:dyDescent="0.25">
      <c r="A127" s="32" t="s">
        <v>129</v>
      </c>
      <c r="B127" s="22">
        <f>SUM(C127:E127)</f>
        <v>0</v>
      </c>
      <c r="C127" s="33">
        <v>0</v>
      </c>
      <c r="D127" s="33">
        <v>0</v>
      </c>
      <c r="E127" s="34">
        <v>0</v>
      </c>
      <c r="F127" s="22">
        <f t="shared" si="52"/>
        <v>0</v>
      </c>
      <c r="G127" s="33">
        <v>0</v>
      </c>
      <c r="H127" s="33">
        <v>0</v>
      </c>
      <c r="I127" s="34">
        <v>0</v>
      </c>
      <c r="J127" s="22">
        <f>SUM(K127:M127)</f>
        <v>0</v>
      </c>
      <c r="K127" s="33">
        <v>0</v>
      </c>
      <c r="L127" s="33">
        <v>0</v>
      </c>
      <c r="M127" s="34">
        <v>0</v>
      </c>
      <c r="N127" s="22">
        <f>SUM(O127:Q127)</f>
        <v>0</v>
      </c>
      <c r="O127" s="33">
        <v>0</v>
      </c>
      <c r="P127" s="33">
        <v>0</v>
      </c>
      <c r="Q127" s="34">
        <v>0</v>
      </c>
      <c r="R127" s="22">
        <f t="shared" si="51"/>
        <v>0</v>
      </c>
      <c r="S127" s="33">
        <v>0</v>
      </c>
      <c r="T127" s="33">
        <v>0</v>
      </c>
      <c r="U127" s="34">
        <v>0</v>
      </c>
    </row>
    <row r="128" spans="1:21" s="3" customFormat="1" ht="11.25" x14ac:dyDescent="0.25">
      <c r="A128" s="32" t="s">
        <v>105</v>
      </c>
      <c r="B128" s="22">
        <f>SUM(C128:E128)</f>
        <v>29577</v>
      </c>
      <c r="C128" s="33">
        <v>546</v>
      </c>
      <c r="D128" s="33">
        <v>20805</v>
      </c>
      <c r="E128" s="34">
        <v>8226</v>
      </c>
      <c r="F128" s="22">
        <f t="shared" si="52"/>
        <v>36003</v>
      </c>
      <c r="G128" s="33">
        <v>806</v>
      </c>
      <c r="H128" s="33">
        <v>24125</v>
      </c>
      <c r="I128" s="34">
        <v>11072</v>
      </c>
      <c r="J128" s="22">
        <f>SUM(K128:M128)</f>
        <v>35441</v>
      </c>
      <c r="K128" s="33">
        <v>1225</v>
      </c>
      <c r="L128" s="33">
        <v>26385</v>
      </c>
      <c r="M128" s="34">
        <v>7831</v>
      </c>
      <c r="N128" s="22">
        <f>SUM(O128:Q128)</f>
        <v>39575</v>
      </c>
      <c r="O128" s="33">
        <v>1289</v>
      </c>
      <c r="P128" s="33">
        <v>32092</v>
      </c>
      <c r="Q128" s="34">
        <v>6194</v>
      </c>
      <c r="R128" s="22">
        <f t="shared" si="51"/>
        <v>38976</v>
      </c>
      <c r="S128" s="33">
        <v>1267</v>
      </c>
      <c r="T128" s="33">
        <v>32083</v>
      </c>
      <c r="U128" s="34">
        <v>5626</v>
      </c>
    </row>
    <row r="129" spans="1:21" s="3" customFormat="1" x14ac:dyDescent="0.25">
      <c r="A129" s="32" t="s">
        <v>130</v>
      </c>
      <c r="B129" s="22">
        <f>SUM(C129:E129)</f>
        <v>8333</v>
      </c>
      <c r="C129" s="33">
        <v>593</v>
      </c>
      <c r="D129" s="33">
        <v>5102</v>
      </c>
      <c r="E129" s="34">
        <v>2638</v>
      </c>
      <c r="F129" s="22">
        <f t="shared" si="52"/>
        <v>10407</v>
      </c>
      <c r="G129" s="33">
        <v>842</v>
      </c>
      <c r="H129" s="33">
        <v>7013</v>
      </c>
      <c r="I129" s="34">
        <v>2552</v>
      </c>
      <c r="J129" s="22">
        <f>SUM(K129:M129)</f>
        <v>5012</v>
      </c>
      <c r="K129" s="33">
        <v>120</v>
      </c>
      <c r="L129" s="33">
        <v>2496</v>
      </c>
      <c r="M129" s="34">
        <v>2396</v>
      </c>
      <c r="N129" s="22">
        <f>SUM(O129:Q129)</f>
        <v>0</v>
      </c>
      <c r="O129" s="33">
        <v>0</v>
      </c>
      <c r="P129" s="33">
        <v>0</v>
      </c>
      <c r="Q129" s="34">
        <v>0</v>
      </c>
      <c r="R129" s="22">
        <f t="shared" si="51"/>
        <v>1568</v>
      </c>
      <c r="S129" s="33">
        <v>91</v>
      </c>
      <c r="T129" s="33">
        <v>722</v>
      </c>
      <c r="U129" s="34">
        <v>755</v>
      </c>
    </row>
    <row r="130" spans="1:21" ht="11.25" x14ac:dyDescent="0.25">
      <c r="A130" s="26" t="s">
        <v>131</v>
      </c>
      <c r="B130" s="27" t="s">
        <v>10</v>
      </c>
      <c r="C130" s="28" t="s">
        <v>10</v>
      </c>
      <c r="D130" s="28" t="s">
        <v>10</v>
      </c>
      <c r="E130" s="29" t="s">
        <v>10</v>
      </c>
      <c r="F130" s="22">
        <f t="shared" si="52"/>
        <v>0</v>
      </c>
      <c r="G130" s="33">
        <v>0</v>
      </c>
      <c r="H130" s="33">
        <v>0</v>
      </c>
      <c r="I130" s="34">
        <v>0</v>
      </c>
      <c r="J130" s="27" t="s">
        <v>10</v>
      </c>
      <c r="K130" s="28" t="s">
        <v>10</v>
      </c>
      <c r="L130" s="28" t="s">
        <v>10</v>
      </c>
      <c r="M130" s="29" t="s">
        <v>10</v>
      </c>
      <c r="N130" s="27" t="s">
        <v>10</v>
      </c>
      <c r="O130" s="28" t="s">
        <v>10</v>
      </c>
      <c r="P130" s="28" t="s">
        <v>10</v>
      </c>
      <c r="Q130" s="29" t="s">
        <v>10</v>
      </c>
      <c r="R130" s="22">
        <f t="shared" si="51"/>
        <v>1761</v>
      </c>
      <c r="S130" s="33">
        <v>70</v>
      </c>
      <c r="T130" s="33">
        <v>885</v>
      </c>
      <c r="U130" s="34">
        <v>806</v>
      </c>
    </row>
    <row r="131" spans="1:21" x14ac:dyDescent="0.25">
      <c r="A131" s="32" t="s">
        <v>132</v>
      </c>
      <c r="B131" s="22">
        <f>SUM(C131:E131)</f>
        <v>2269</v>
      </c>
      <c r="C131" s="33">
        <v>305</v>
      </c>
      <c r="D131" s="33">
        <v>1845</v>
      </c>
      <c r="E131" s="34">
        <v>119</v>
      </c>
      <c r="F131" s="22">
        <f t="shared" si="52"/>
        <v>2537</v>
      </c>
      <c r="G131" s="33">
        <v>294</v>
      </c>
      <c r="H131" s="33">
        <v>1878</v>
      </c>
      <c r="I131" s="34">
        <v>365</v>
      </c>
      <c r="J131" s="22">
        <f>SUM(K131:M131)</f>
        <v>3150</v>
      </c>
      <c r="K131" s="33">
        <v>285</v>
      </c>
      <c r="L131" s="33">
        <v>1871</v>
      </c>
      <c r="M131" s="34">
        <v>994</v>
      </c>
      <c r="N131" s="22">
        <f>SUM(O131:Q131)</f>
        <v>2535</v>
      </c>
      <c r="O131" s="33">
        <v>253</v>
      </c>
      <c r="P131" s="33">
        <v>2252</v>
      </c>
      <c r="Q131" s="34">
        <v>30</v>
      </c>
      <c r="R131" s="22">
        <f t="shared" si="51"/>
        <v>3835</v>
      </c>
      <c r="S131" s="33">
        <v>418</v>
      </c>
      <c r="T131" s="33">
        <v>3281</v>
      </c>
      <c r="U131" s="34">
        <v>136</v>
      </c>
    </row>
    <row r="132" spans="1:21" x14ac:dyDescent="0.25">
      <c r="A132" s="32" t="s">
        <v>133</v>
      </c>
      <c r="B132" s="22">
        <f>SUM(C132:E132)</f>
        <v>211886</v>
      </c>
      <c r="C132" s="33">
        <v>10090</v>
      </c>
      <c r="D132" s="33">
        <v>181141</v>
      </c>
      <c r="E132" s="34">
        <v>20655</v>
      </c>
      <c r="F132" s="22">
        <f t="shared" si="52"/>
        <v>252447</v>
      </c>
      <c r="G132" s="33">
        <v>14603</v>
      </c>
      <c r="H132" s="33">
        <v>214564</v>
      </c>
      <c r="I132" s="34">
        <v>23280</v>
      </c>
      <c r="J132" s="22">
        <f>SUM(K132:M132)</f>
        <v>264800</v>
      </c>
      <c r="K132" s="33">
        <v>17724</v>
      </c>
      <c r="L132" s="33">
        <v>223738</v>
      </c>
      <c r="M132" s="34">
        <v>23338</v>
      </c>
      <c r="N132" s="22">
        <f>SUM(O132:Q132)</f>
        <v>289745</v>
      </c>
      <c r="O132" s="33">
        <v>19059</v>
      </c>
      <c r="P132" s="33">
        <v>249314</v>
      </c>
      <c r="Q132" s="34">
        <v>21372</v>
      </c>
      <c r="R132" s="22">
        <f t="shared" si="51"/>
        <v>304947</v>
      </c>
      <c r="S132" s="33">
        <v>19251</v>
      </c>
      <c r="T132" s="33">
        <v>264980</v>
      </c>
      <c r="U132" s="34">
        <v>20716</v>
      </c>
    </row>
    <row r="133" spans="1:21" ht="11.25" x14ac:dyDescent="0.25">
      <c r="A133" s="26" t="s">
        <v>134</v>
      </c>
      <c r="B133" s="27" t="s">
        <v>10</v>
      </c>
      <c r="C133" s="28" t="s">
        <v>10</v>
      </c>
      <c r="D133" s="28" t="s">
        <v>10</v>
      </c>
      <c r="E133" s="29" t="s">
        <v>10</v>
      </c>
      <c r="F133" s="27" t="s">
        <v>10</v>
      </c>
      <c r="G133" s="28" t="s">
        <v>10</v>
      </c>
      <c r="H133" s="28" t="s">
        <v>10</v>
      </c>
      <c r="I133" s="29" t="s">
        <v>10</v>
      </c>
      <c r="J133" s="27" t="s">
        <v>10</v>
      </c>
      <c r="K133" s="28" t="s">
        <v>10</v>
      </c>
      <c r="L133" s="28" t="s">
        <v>10</v>
      </c>
      <c r="M133" s="29" t="s">
        <v>10</v>
      </c>
      <c r="N133" s="27" t="s">
        <v>10</v>
      </c>
      <c r="O133" s="28" t="s">
        <v>10</v>
      </c>
      <c r="P133" s="28" t="s">
        <v>10</v>
      </c>
      <c r="Q133" s="29" t="s">
        <v>10</v>
      </c>
      <c r="R133" s="22">
        <f t="shared" si="51"/>
        <v>0</v>
      </c>
      <c r="S133" s="33">
        <v>0</v>
      </c>
      <c r="T133" s="33">
        <v>0</v>
      </c>
      <c r="U133" s="34">
        <v>0</v>
      </c>
    </row>
    <row r="134" spans="1:21" ht="11.25" x14ac:dyDescent="0.25">
      <c r="A134" s="26" t="s">
        <v>135</v>
      </c>
      <c r="B134" s="22">
        <f>SUM(C134:E134)</f>
        <v>1270</v>
      </c>
      <c r="C134" s="33">
        <v>49</v>
      </c>
      <c r="D134" s="33">
        <v>890</v>
      </c>
      <c r="E134" s="34">
        <v>331</v>
      </c>
      <c r="F134" s="22">
        <f>SUM(G134:I134)</f>
        <v>1742</v>
      </c>
      <c r="G134" s="33">
        <v>77</v>
      </c>
      <c r="H134" s="33">
        <v>1105</v>
      </c>
      <c r="I134" s="34">
        <v>560</v>
      </c>
      <c r="J134" s="22">
        <f>SUM(K134:M134)</f>
        <v>2677</v>
      </c>
      <c r="K134" s="33">
        <v>128</v>
      </c>
      <c r="L134" s="33">
        <v>1653</v>
      </c>
      <c r="M134" s="34">
        <v>896</v>
      </c>
      <c r="N134" s="22">
        <f>SUM(O134:Q134)</f>
        <v>2924</v>
      </c>
      <c r="O134" s="33">
        <v>68</v>
      </c>
      <c r="P134" s="33">
        <v>1715</v>
      </c>
      <c r="Q134" s="34">
        <v>1141</v>
      </c>
      <c r="R134" s="27" t="s">
        <v>10</v>
      </c>
      <c r="S134" s="28" t="s">
        <v>10</v>
      </c>
      <c r="T134" s="28" t="s">
        <v>10</v>
      </c>
      <c r="U134" s="29" t="s">
        <v>10</v>
      </c>
    </row>
    <row r="135" spans="1:21" ht="11.25" x14ac:dyDescent="0.25">
      <c r="A135" s="26" t="s">
        <v>136</v>
      </c>
      <c r="B135" s="27" t="s">
        <v>10</v>
      </c>
      <c r="C135" s="28" t="s">
        <v>10</v>
      </c>
      <c r="D135" s="28" t="s">
        <v>10</v>
      </c>
      <c r="E135" s="29" t="s">
        <v>10</v>
      </c>
      <c r="F135" s="27" t="s">
        <v>10</v>
      </c>
      <c r="G135" s="28" t="s">
        <v>10</v>
      </c>
      <c r="H135" s="28" t="s">
        <v>10</v>
      </c>
      <c r="I135" s="29" t="s">
        <v>10</v>
      </c>
      <c r="J135" s="27" t="s">
        <v>10</v>
      </c>
      <c r="K135" s="28" t="s">
        <v>10</v>
      </c>
      <c r="L135" s="28" t="s">
        <v>10</v>
      </c>
      <c r="M135" s="29" t="s">
        <v>10</v>
      </c>
      <c r="N135" s="27" t="s">
        <v>10</v>
      </c>
      <c r="O135" s="28" t="s">
        <v>10</v>
      </c>
      <c r="P135" s="28" t="s">
        <v>10</v>
      </c>
      <c r="Q135" s="29" t="s">
        <v>10</v>
      </c>
      <c r="R135" s="22">
        <f>SUM(S135:U135)</f>
        <v>0</v>
      </c>
      <c r="S135" s="33">
        <v>0</v>
      </c>
      <c r="T135" s="33">
        <v>0</v>
      </c>
      <c r="U135" s="34">
        <v>0</v>
      </c>
    </row>
    <row r="136" spans="1:21" x14ac:dyDescent="0.25">
      <c r="A136" s="32" t="s">
        <v>137</v>
      </c>
      <c r="B136" s="22">
        <f>SUM(C136:E136)</f>
        <v>3481</v>
      </c>
      <c r="C136" s="33">
        <v>754</v>
      </c>
      <c r="D136" s="33">
        <v>2520</v>
      </c>
      <c r="E136" s="34">
        <v>207</v>
      </c>
      <c r="F136" s="22">
        <f>SUM(G136:I136)</f>
        <v>3517</v>
      </c>
      <c r="G136" s="33">
        <v>915</v>
      </c>
      <c r="H136" s="33">
        <v>2465</v>
      </c>
      <c r="I136" s="34">
        <v>137</v>
      </c>
      <c r="J136" s="22">
        <f>SUM(K136:M136)</f>
        <v>7724</v>
      </c>
      <c r="K136" s="33">
        <v>1879</v>
      </c>
      <c r="L136" s="33">
        <v>5536</v>
      </c>
      <c r="M136" s="34">
        <v>309</v>
      </c>
      <c r="N136" s="22">
        <f>SUM(O136:Q136)</f>
        <v>8647</v>
      </c>
      <c r="O136" s="33">
        <v>2227</v>
      </c>
      <c r="P136" s="33">
        <v>5974</v>
      </c>
      <c r="Q136" s="34">
        <v>446</v>
      </c>
      <c r="R136" s="22">
        <f>SUM(S136:U136)</f>
        <v>8250</v>
      </c>
      <c r="S136" s="33">
        <v>2100</v>
      </c>
      <c r="T136" s="33">
        <v>5595</v>
      </c>
      <c r="U136" s="34">
        <v>555</v>
      </c>
    </row>
    <row r="137" spans="1:21" x14ac:dyDescent="0.25">
      <c r="A137" s="38" t="s">
        <v>138</v>
      </c>
      <c r="B137" s="39">
        <f>SUM(C137:E137)</f>
        <v>10601</v>
      </c>
      <c r="C137" s="40">
        <v>3041</v>
      </c>
      <c r="D137" s="40">
        <v>7350</v>
      </c>
      <c r="E137" s="41">
        <v>210</v>
      </c>
      <c r="F137" s="39">
        <f>SUM(G137:I137)</f>
        <v>16438</v>
      </c>
      <c r="G137" s="40">
        <v>4113</v>
      </c>
      <c r="H137" s="40">
        <v>11936</v>
      </c>
      <c r="I137" s="41">
        <v>389</v>
      </c>
      <c r="J137" s="39">
        <f>SUM(K137:M137)</f>
        <v>17667</v>
      </c>
      <c r="K137" s="40">
        <v>4812</v>
      </c>
      <c r="L137" s="40">
        <v>12231</v>
      </c>
      <c r="M137" s="41">
        <v>624</v>
      </c>
      <c r="N137" s="39">
        <f>SUM(O137:Q137)</f>
        <v>21272</v>
      </c>
      <c r="O137" s="40">
        <v>5586</v>
      </c>
      <c r="P137" s="40">
        <v>14975</v>
      </c>
      <c r="Q137" s="41">
        <v>711</v>
      </c>
      <c r="R137" s="39">
        <f>SUM(S137:U137)</f>
        <v>20501</v>
      </c>
      <c r="S137" s="40">
        <v>4235</v>
      </c>
      <c r="T137" s="40">
        <v>15203</v>
      </c>
      <c r="U137" s="41">
        <v>1063</v>
      </c>
    </row>
    <row r="138" spans="1:21" ht="9.75" customHeight="1" x14ac:dyDescent="0.25"/>
    <row r="139" spans="1:21" x14ac:dyDescent="0.25">
      <c r="A139" s="43" t="s">
        <v>139</v>
      </c>
    </row>
    <row r="140" spans="1:21" s="44" customFormat="1" x14ac:dyDescent="0.25">
      <c r="A140" s="43" t="s">
        <v>140</v>
      </c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21" s="44" customFormat="1" x14ac:dyDescent="0.25">
      <c r="A141" s="1" t="s">
        <v>141</v>
      </c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21" s="44" customFormat="1" x14ac:dyDescent="0.25">
      <c r="A142" s="43" t="s">
        <v>142</v>
      </c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21" s="44" customFormat="1" x14ac:dyDescent="0.25">
      <c r="A143" s="43" t="s">
        <v>143</v>
      </c>
      <c r="B143" s="1"/>
    </row>
    <row r="144" spans="1:21" s="44" customFormat="1" x14ac:dyDescent="0.25">
      <c r="A144" s="1" t="s">
        <v>144</v>
      </c>
      <c r="B144" s="1"/>
    </row>
    <row r="145" spans="1:21" s="44" customFormat="1" x14ac:dyDescent="0.25">
      <c r="A145" s="43" t="s">
        <v>145</v>
      </c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s="44" customFormat="1" x14ac:dyDescent="0.25">
      <c r="A146" s="1" t="s">
        <v>146</v>
      </c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21" s="44" customFormat="1" x14ac:dyDescent="0.25">
      <c r="A147" s="1" t="s">
        <v>147</v>
      </c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21" s="44" customFormat="1" x14ac:dyDescent="0.25">
      <c r="A148" s="1" t="s">
        <v>148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21" s="44" customFormat="1" x14ac:dyDescent="0.25">
      <c r="A149" s="43" t="s">
        <v>149</v>
      </c>
      <c r="J149" s="45"/>
      <c r="K149" s="45"/>
      <c r="L149" s="45"/>
      <c r="M149" s="45"/>
    </row>
    <row r="150" spans="1:21" x14ac:dyDescent="0.25">
      <c r="A150" s="1" t="s">
        <v>150</v>
      </c>
    </row>
    <row r="151" spans="1:21" x14ac:dyDescent="0.25">
      <c r="A151" s="1" t="s">
        <v>151</v>
      </c>
    </row>
    <row r="152" spans="1:21" x14ac:dyDescent="0.25">
      <c r="A152" s="1" t="s">
        <v>152</v>
      </c>
    </row>
    <row r="153" spans="1:21" x14ac:dyDescent="0.25">
      <c r="A153" s="1" t="s">
        <v>153</v>
      </c>
    </row>
    <row r="154" spans="1:21" x14ac:dyDescent="0.25">
      <c r="A154" s="46" t="s">
        <v>154</v>
      </c>
    </row>
    <row r="155" spans="1:21" x14ac:dyDescent="0.25">
      <c r="A155" s="46" t="s">
        <v>155</v>
      </c>
    </row>
    <row r="156" spans="1:21" x14ac:dyDescent="0.25">
      <c r="A156" s="43" t="s">
        <v>156</v>
      </c>
    </row>
    <row r="157" spans="1:21" x14ac:dyDescent="0.25">
      <c r="A157" s="43"/>
    </row>
    <row r="158" spans="1:21" x14ac:dyDescent="0.25">
      <c r="A158" s="4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10.53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AGS</dc:creator>
  <cp:lastModifiedBy>AGS</cp:lastModifiedBy>
  <dcterms:created xsi:type="dcterms:W3CDTF">2022-03-30T14:01:05Z</dcterms:created>
  <dcterms:modified xsi:type="dcterms:W3CDTF">2022-03-30T14:01:06Z</dcterms:modified>
</cp:coreProperties>
</file>