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4.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2" i="1"/>
  <c r="E21" i="1"/>
  <c r="E20" i="1"/>
  <c r="C20" i="1"/>
  <c r="K18" i="1"/>
  <c r="I18" i="1"/>
  <c r="I17" i="1"/>
  <c r="K15" i="1"/>
  <c r="I15" i="1"/>
  <c r="K14" i="1"/>
  <c r="I14" i="1"/>
  <c r="E13" i="1"/>
  <c r="E12" i="1"/>
  <c r="C12" i="1"/>
  <c r="E11" i="1"/>
  <c r="C11" i="1"/>
  <c r="K10" i="1"/>
  <c r="K9" i="1"/>
  <c r="I9" i="1"/>
  <c r="K8" i="1"/>
  <c r="I8" i="1"/>
  <c r="E7" i="1"/>
  <c r="J6" i="1"/>
  <c r="K24" i="1" s="1"/>
  <c r="H6" i="1"/>
  <c r="I23" i="1" s="1"/>
  <c r="F6" i="1"/>
  <c r="G18" i="1" s="1"/>
  <c r="D6" i="1"/>
  <c r="E22" i="1" s="1"/>
  <c r="B6" i="1"/>
  <c r="C21" i="1" s="1"/>
  <c r="G17" i="1" l="1"/>
  <c r="G6" i="1"/>
  <c r="G13" i="1"/>
  <c r="I7" i="1"/>
  <c r="I16" i="1"/>
  <c r="K17" i="1"/>
  <c r="E19" i="1"/>
  <c r="G20" i="1"/>
  <c r="I21" i="1"/>
  <c r="K22" i="1"/>
  <c r="E24" i="1"/>
  <c r="C6" i="1"/>
  <c r="I6" i="1"/>
  <c r="K7" i="1"/>
  <c r="C9" i="1"/>
  <c r="E10" i="1"/>
  <c r="G11" i="1"/>
  <c r="I12" i="1"/>
  <c r="K13" i="1"/>
  <c r="C15" i="1"/>
  <c r="K16" i="1"/>
  <c r="C18" i="1"/>
  <c r="G19" i="1"/>
  <c r="I20" i="1"/>
  <c r="K21" i="1"/>
  <c r="E23" i="1"/>
  <c r="G24" i="1"/>
  <c r="G7" i="1"/>
  <c r="I13" i="1"/>
  <c r="C8" i="1"/>
  <c r="E9" i="1"/>
  <c r="G10" i="1"/>
  <c r="I11" i="1"/>
  <c r="K12" i="1"/>
  <c r="C14" i="1"/>
  <c r="E15" i="1"/>
  <c r="C17" i="1"/>
  <c r="E18" i="1"/>
  <c r="I19" i="1"/>
  <c r="K20" i="1"/>
  <c r="C22" i="1"/>
  <c r="G23" i="1"/>
  <c r="I24" i="1"/>
  <c r="G8" i="1"/>
  <c r="G14" i="1"/>
  <c r="G22" i="1"/>
  <c r="G21" i="1"/>
  <c r="C24" i="1"/>
  <c r="C10" i="1"/>
  <c r="G12" i="1"/>
  <c r="E6" i="1"/>
  <c r="K6" i="1"/>
  <c r="E8" i="1"/>
  <c r="G9" i="1"/>
  <c r="I10" i="1"/>
  <c r="K11" i="1"/>
  <c r="C13" i="1"/>
  <c r="E14" i="1"/>
  <c r="G15" i="1"/>
  <c r="E17" i="1"/>
  <c r="K19" i="1"/>
</calcChain>
</file>

<file path=xl/sharedStrings.xml><?xml version="1.0" encoding="utf-8"?>
<sst xmlns="http://schemas.openxmlformats.org/spreadsheetml/2006/main" count="48" uniqueCount="29">
  <si>
    <t>TABLA 14.1: NÚMERO Y PORCENTAJE DE AFILIADOS (PERSONAS NATURALES) A LA SOCIEDAD CHILENA DEL DERECHO DE AUTOR (SCD) POR AÑO, SEGÚN REGIÓN. 2015 - 2019</t>
  </si>
  <si>
    <t>REGIÓN</t>
  </si>
  <si>
    <t>Afiliados</t>
  </si>
  <si>
    <t>Porcentaje</t>
  </si>
  <si>
    <t>TOTAL</t>
  </si>
  <si>
    <r>
      <t>Arica y Parinacota</t>
    </r>
    <r>
      <rPr>
        <vertAlign val="superscript"/>
        <sz val="8"/>
        <rFont val="Verdana"/>
        <family val="2"/>
      </rPr>
      <t>/1</t>
    </r>
  </si>
  <si>
    <t>…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</si>
  <si>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</si>
  <si>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</si>
  <si>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</si>
  <si>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</si>
  <si>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</si>
  <si>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</si>
  <si>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</si>
  <si>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</si>
  <si>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r>
      <t>Ñuble</t>
    </r>
    <r>
      <rPr>
        <vertAlign val="superscript"/>
        <sz val="8"/>
        <rFont val="Verdana"/>
        <family val="2"/>
      </rPr>
      <t>/1</t>
    </r>
  </si>
  <si>
    <t>Biobío</t>
  </si>
  <si>
    <t>La Araucanía</t>
  </si>
  <si>
    <r>
      <t>Los Ríos</t>
    </r>
    <r>
      <rPr>
        <vertAlign val="superscript"/>
        <sz val="8"/>
        <rFont val="Verdana"/>
        <family val="2"/>
      </rPr>
      <t>/1</t>
    </r>
  </si>
  <si>
    <t xml:space="preserve">Los Lagos </t>
  </si>
  <si>
    <t>Aysén</t>
  </si>
  <si>
    <t>Magallanes</t>
  </si>
  <si>
    <t>Vive en el extranjero</t>
  </si>
  <si>
    <r>
      <t>Sin información</t>
    </r>
    <r>
      <rPr>
        <vertAlign val="superscript"/>
        <sz val="8"/>
        <rFont val="Verdana"/>
        <family val="2"/>
      </rPr>
      <t>/2</t>
    </r>
  </si>
  <si>
    <r>
      <rPr>
        <b/>
        <sz val="8"/>
        <color theme="1"/>
        <rFont val="Verdana"/>
        <family val="2"/>
      </rPr>
      <t xml:space="preserve">Nota: </t>
    </r>
    <r>
      <rPr>
        <sz val="8"/>
        <color theme="1"/>
        <rFont val="Verdana"/>
        <family val="2"/>
      </rPr>
      <t>Cifra corresponde al registro de afiliados, acumulados al 31 de diciembre de cada año.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</si>
  <si>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regiones Arica y Parinacota y Los Ríos no presentan datos en el año 2015, así como Ñuble desde 2015 a 2017. Los autores provenientes de estas regiones han sido informados en las regiones agrupadas bajo la antigua clasificación regional. </t>
    </r>
  </si>
  <si>
    <r>
      <rPr>
        <b/>
        <sz val="8"/>
        <rFont val="Verdana"/>
        <family val="2"/>
      </rPr>
      <t xml:space="preserve">2 </t>
    </r>
    <r>
      <rPr>
        <sz val="8"/>
        <rFont val="Verdana"/>
        <family val="2"/>
      </rPr>
      <t>Esta categoría contiene información respecto al número de afiliados a la SCD, de los que no se tiene información de la región de residencia.</t>
    </r>
  </si>
  <si>
    <t>... Información no disponible.</t>
  </si>
  <si>
    <t>Fuente: Sociedad Chilena del Derecho de Autor (SCD).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</si>
</sst>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_-;\-* #,##0_-;_-* &quot;-&quot;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3" fillId="0" borderId="0" xfId="3" applyFont="1" applyAlignment="1">
      <alignment vertical="center"/>
    </xf>
    <xf numFmtId="0" fontId="5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Continuous" vertical="center"/>
    </xf>
    <xf numFmtId="0" fontId="3" fillId="0" borderId="2" xfId="4" applyFont="1" applyBorder="1" applyAlignment="1">
      <alignment horizontal="centerContinuous" vertical="center"/>
    </xf>
    <xf numFmtId="0" fontId="3" fillId="0" borderId="3" xfId="4" applyFont="1" applyBorder="1" applyAlignment="1">
      <alignment horizontal="centerContinuous" vertical="center"/>
    </xf>
    <xf numFmtId="0" fontId="5" fillId="0" borderId="0" xfId="4" applyFont="1"/>
    <xf numFmtId="0" fontId="3" fillId="2" borderId="4" xfId="4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41" fontId="3" fillId="0" borderId="0" xfId="4" applyNumberFormat="1" applyFont="1"/>
    <xf numFmtId="9" fontId="3" fillId="0" borderId="0" xfId="4" applyNumberFormat="1" applyFont="1" applyAlignment="1">
      <alignment horizontal="right" vertical="center"/>
    </xf>
    <xf numFmtId="3" fontId="5" fillId="0" borderId="0" xfId="5" applyNumberFormat="1" applyFont="1" applyAlignment="1" applyProtection="1">
      <alignment horizontal="left" vertical="center"/>
      <protection locked="0"/>
    </xf>
    <xf numFmtId="41" fontId="5" fillId="0" borderId="0" xfId="4" applyNumberFormat="1" applyFont="1" applyAlignment="1">
      <alignment horizontal="right"/>
    </xf>
    <xf numFmtId="164" fontId="5" fillId="0" borderId="0" xfId="4" applyNumberFormat="1" applyFont="1" applyAlignment="1">
      <alignment horizontal="right" vertical="center"/>
    </xf>
    <xf numFmtId="41" fontId="5" fillId="0" borderId="0" xfId="3" applyNumberFormat="1" applyFont="1" applyAlignment="1">
      <alignment horizontal="right"/>
    </xf>
    <xf numFmtId="165" fontId="5" fillId="0" borderId="0" xfId="2" applyNumberFormat="1" applyFont="1" applyFill="1" applyBorder="1" applyAlignment="1">
      <alignment horizontal="right" vertical="center"/>
    </xf>
    <xf numFmtId="41" fontId="5" fillId="0" borderId="0" xfId="1" applyFont="1" applyFill="1" applyAlignment="1">
      <alignment horizontal="right"/>
    </xf>
    <xf numFmtId="41" fontId="5" fillId="0" borderId="0" xfId="4" applyNumberFormat="1" applyFont="1"/>
    <xf numFmtId="41" fontId="5" fillId="0" borderId="0" xfId="1" applyFont="1" applyFill="1" applyBorder="1"/>
    <xf numFmtId="165" fontId="5" fillId="0" borderId="0" xfId="3" applyNumberFormat="1" applyFont="1" applyAlignment="1">
      <alignment horizontal="right"/>
    </xf>
    <xf numFmtId="41" fontId="5" fillId="0" borderId="0" xfId="1" applyFont="1" applyFill="1" applyBorder="1" applyAlignment="1">
      <alignment horizontal="right"/>
    </xf>
    <xf numFmtId="41" fontId="5" fillId="0" borderId="0" xfId="4" applyNumberFormat="1" applyFont="1" applyAlignment="1">
      <alignment horizontal="right" vertical="center"/>
    </xf>
    <xf numFmtId="41" fontId="5" fillId="0" borderId="0" xfId="1" applyFont="1" applyFill="1" applyBorder="1" applyAlignment="1">
      <alignment horizontal="right" vertical="center"/>
    </xf>
    <xf numFmtId="164" fontId="5" fillId="0" borderId="0" xfId="4" applyNumberFormat="1" applyFont="1"/>
    <xf numFmtId="165" fontId="5" fillId="0" borderId="0" xfId="4" applyNumberFormat="1" applyFont="1" applyAlignment="1">
      <alignment horizontal="right" vertical="center"/>
    </xf>
    <xf numFmtId="2" fontId="5" fillId="0" borderId="0" xfId="4" applyNumberFormat="1" applyFont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5" fillId="0" borderId="0" xfId="3" applyFont="1"/>
    <xf numFmtId="0" fontId="5" fillId="0" borderId="0" xfId="0" applyFont="1" applyAlignment="1">
      <alignment vertical="top"/>
    </xf>
    <xf numFmtId="0" fontId="5" fillId="0" borderId="0" xfId="3" applyFont="1" applyAlignment="1">
      <alignment vertical="top"/>
    </xf>
    <xf numFmtId="49" fontId="5" fillId="0" borderId="0" xfId="4" applyNumberFormat="1" applyFont="1" applyAlignment="1">
      <alignment vertical="top"/>
    </xf>
    <xf numFmtId="49" fontId="5" fillId="0" borderId="0" xfId="4" applyNumberFormat="1" applyFont="1" applyAlignment="1">
      <alignment horizontal="justify" vertical="top"/>
    </xf>
    <xf numFmtId="0" fontId="5" fillId="0" borderId="0" xfId="3" applyFont="1" applyAlignment="1">
      <alignment horizontal="justify" vertical="top"/>
    </xf>
  </cellXfs>
  <cellStyles count="6">
    <cellStyle name="Millares [0]" xfId="1" builtinId="6"/>
    <cellStyle name="Normal" xfId="0" builtinId="0"/>
    <cellStyle name="Normal 2 12" xfId="4"/>
    <cellStyle name="Normal 32 31" xfId="5"/>
    <cellStyle name="Normal_Anuario CTL 2006 al 28 nov 2007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2:K30"/>
  <sheetViews>
    <sheetView tabSelected="1" workbookViewId="0"/>
  </sheetViews>
  <sheetFormatPr baseColWidth="10" defaultColWidth="41.140625" defaultRowHeight="10.5" x14ac:dyDescent="0.15"/>
  <cols>
    <col min="1" max="1" width="19" style="6" customWidth="1"/>
    <col min="2" max="2" width="11" style="6" bestFit="1" customWidth="1"/>
    <col min="3" max="3" width="11.140625" style="6" bestFit="1" customWidth="1"/>
    <col min="4" max="4" width="9.140625" style="6" bestFit="1" customWidth="1"/>
    <col min="5" max="5" width="11.140625" style="6" bestFit="1" customWidth="1"/>
    <col min="6" max="6" width="9.140625" style="6" bestFit="1" customWidth="1"/>
    <col min="7" max="7" width="11.140625" style="6" bestFit="1" customWidth="1"/>
    <col min="8" max="8" width="9.140625" style="6" bestFit="1" customWidth="1"/>
    <col min="9" max="9" width="11.140625" style="6" bestFit="1" customWidth="1"/>
    <col min="10" max="10" width="11" style="6" bestFit="1" customWidth="1"/>
    <col min="11" max="11" width="11.140625" style="6" bestFit="1" customWidth="1"/>
    <col min="12" max="12" width="13.85546875" style="6" customWidth="1"/>
    <col min="13" max="15" width="18.85546875" style="6" customWidth="1"/>
    <col min="16" max="16384" width="41.140625" style="6"/>
  </cols>
  <sheetData>
    <row r="2" spans="1:11" s="2" customFormat="1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x14ac:dyDescent="0.15">
      <c r="A4" s="3" t="s">
        <v>1</v>
      </c>
      <c r="B4" s="4">
        <v>2015</v>
      </c>
      <c r="C4" s="5"/>
      <c r="D4" s="5">
        <v>2016</v>
      </c>
      <c r="E4" s="5"/>
      <c r="F4" s="5">
        <v>2017</v>
      </c>
      <c r="G4" s="5"/>
      <c r="H4" s="5">
        <v>2018</v>
      </c>
      <c r="I4" s="5"/>
      <c r="J4" s="5">
        <v>2019</v>
      </c>
      <c r="K4" s="5"/>
    </row>
    <row r="5" spans="1:11" x14ac:dyDescent="0.15">
      <c r="A5" s="7"/>
      <c r="B5" s="8" t="s">
        <v>2</v>
      </c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</row>
    <row r="6" spans="1:11" x14ac:dyDescent="0.15">
      <c r="A6" s="10" t="s">
        <v>4</v>
      </c>
      <c r="B6" s="11">
        <f>SUM(B7:B24)</f>
        <v>9015</v>
      </c>
      <c r="C6" s="12">
        <f>B6/B6</f>
        <v>1</v>
      </c>
      <c r="D6" s="11">
        <f>SUM(D7:D24)</f>
        <v>9305</v>
      </c>
      <c r="E6" s="12">
        <f>D6/D6</f>
        <v>1</v>
      </c>
      <c r="F6" s="11">
        <f>SUM(F7:F24)</f>
        <v>10502</v>
      </c>
      <c r="G6" s="12">
        <f>F6/F6</f>
        <v>1</v>
      </c>
      <c r="H6" s="11">
        <f>SUM(H7:H24)</f>
        <v>11807</v>
      </c>
      <c r="I6" s="12">
        <f>H6/H6</f>
        <v>1</v>
      </c>
      <c r="J6" s="11">
        <f>SUM(J7:J24)</f>
        <v>13370</v>
      </c>
      <c r="K6" s="12">
        <f>J6/J6</f>
        <v>1</v>
      </c>
    </row>
    <row r="7" spans="1:11" ht="11.25" x14ac:dyDescent="0.15">
      <c r="A7" s="13" t="s">
        <v>5</v>
      </c>
      <c r="B7" s="14" t="s">
        <v>6</v>
      </c>
      <c r="C7" s="15" t="s">
        <v>6</v>
      </c>
      <c r="D7" s="16">
        <v>31</v>
      </c>
      <c r="E7" s="17">
        <f>+(D7/$D$6)</f>
        <v>3.3315421816227835E-3</v>
      </c>
      <c r="F7" s="18">
        <v>35</v>
      </c>
      <c r="G7" s="17">
        <f>+(F7/$F$6)</f>
        <v>3.3326985336126452E-3</v>
      </c>
      <c r="H7" s="18">
        <v>57</v>
      </c>
      <c r="I7" s="17">
        <f>+(H7/$H$6)</f>
        <v>4.827644617599729E-3</v>
      </c>
      <c r="J7" s="18">
        <v>59</v>
      </c>
      <c r="K7" s="17">
        <f>+(J7/$J$6)</f>
        <v>4.4128646222887057E-3</v>
      </c>
    </row>
    <row r="8" spans="1:11" x14ac:dyDescent="0.15">
      <c r="A8" s="13" t="s">
        <v>7</v>
      </c>
      <c r="B8" s="19">
        <v>112</v>
      </c>
      <c r="C8" s="17">
        <f>+(B8/$B$6)</f>
        <v>1.2423738214087631E-2</v>
      </c>
      <c r="D8" s="16">
        <v>61</v>
      </c>
      <c r="E8" s="17">
        <f t="shared" ref="E8:E15" si="0">+(D8/$D$6)</f>
        <v>6.5556152606125739E-3</v>
      </c>
      <c r="F8" s="20">
        <v>63</v>
      </c>
      <c r="G8" s="17">
        <f t="shared" ref="G8:G15" si="1">+(F8/$F$6)</f>
        <v>5.9988573605027611E-3</v>
      </c>
      <c r="H8" s="20">
        <v>78</v>
      </c>
      <c r="I8" s="17">
        <f t="shared" ref="I8:I24" si="2">+(H8/$H$6)</f>
        <v>6.6062505293469978E-3</v>
      </c>
      <c r="J8" s="20">
        <v>82</v>
      </c>
      <c r="K8" s="17">
        <f t="shared" ref="K8:K24" si="3">+(J8/$J$6)</f>
        <v>6.1331338818249809E-3</v>
      </c>
    </row>
    <row r="9" spans="1:11" x14ac:dyDescent="0.15">
      <c r="A9" s="13" t="s">
        <v>8</v>
      </c>
      <c r="B9" s="19">
        <v>45</v>
      </c>
      <c r="C9" s="17">
        <f t="shared" ref="C9:C15" si="4">+(B9/$B$6)</f>
        <v>4.9916805324459234E-3</v>
      </c>
      <c r="D9" s="16">
        <v>51</v>
      </c>
      <c r="E9" s="17">
        <f t="shared" si="0"/>
        <v>5.4809242342826435E-3</v>
      </c>
      <c r="F9" s="20">
        <v>63</v>
      </c>
      <c r="G9" s="17">
        <f t="shared" si="1"/>
        <v>5.9988573605027611E-3</v>
      </c>
      <c r="H9" s="20">
        <v>76</v>
      </c>
      <c r="I9" s="17">
        <f t="shared" si="2"/>
        <v>6.436859490132972E-3</v>
      </c>
      <c r="J9" s="20">
        <v>90</v>
      </c>
      <c r="K9" s="17">
        <f t="shared" si="3"/>
        <v>6.7314884068810773E-3</v>
      </c>
    </row>
    <row r="10" spans="1:11" x14ac:dyDescent="0.15">
      <c r="A10" s="13" t="s">
        <v>9</v>
      </c>
      <c r="B10" s="19">
        <v>31</v>
      </c>
      <c r="C10" s="17">
        <f t="shared" si="4"/>
        <v>3.4387132556849697E-3</v>
      </c>
      <c r="D10" s="16">
        <v>31</v>
      </c>
      <c r="E10" s="17">
        <f t="shared" si="0"/>
        <v>3.3315421816227835E-3</v>
      </c>
      <c r="F10" s="20">
        <v>36</v>
      </c>
      <c r="G10" s="17">
        <f t="shared" si="1"/>
        <v>3.4279184917158636E-3</v>
      </c>
      <c r="H10" s="20">
        <v>42</v>
      </c>
      <c r="I10" s="17">
        <f t="shared" si="2"/>
        <v>3.5572118234945371E-3</v>
      </c>
      <c r="J10" s="20">
        <v>52</v>
      </c>
      <c r="K10" s="17">
        <f t="shared" si="3"/>
        <v>3.8893044128646224E-3</v>
      </c>
    </row>
    <row r="11" spans="1:11" x14ac:dyDescent="0.15">
      <c r="A11" s="13" t="s">
        <v>10</v>
      </c>
      <c r="B11" s="19">
        <v>179</v>
      </c>
      <c r="C11" s="17">
        <f t="shared" si="4"/>
        <v>1.985579589572934E-2</v>
      </c>
      <c r="D11" s="16">
        <v>217</v>
      </c>
      <c r="E11" s="17">
        <f t="shared" si="0"/>
        <v>2.3320795271359485E-2</v>
      </c>
      <c r="F11" s="20">
        <v>257</v>
      </c>
      <c r="G11" s="17">
        <f t="shared" si="1"/>
        <v>2.4471529232527139E-2</v>
      </c>
      <c r="H11" s="20">
        <v>295</v>
      </c>
      <c r="I11" s="17">
        <f t="shared" si="2"/>
        <v>2.4985178284068772E-2</v>
      </c>
      <c r="J11" s="20">
        <v>350</v>
      </c>
      <c r="K11" s="17">
        <f t="shared" si="3"/>
        <v>2.6178010471204188E-2</v>
      </c>
    </row>
    <row r="12" spans="1:11" x14ac:dyDescent="0.15">
      <c r="A12" s="13" t="s">
        <v>11</v>
      </c>
      <c r="B12" s="19">
        <v>607</v>
      </c>
      <c r="C12" s="17">
        <f t="shared" si="4"/>
        <v>6.7332224070992791E-2</v>
      </c>
      <c r="D12" s="16">
        <v>653</v>
      </c>
      <c r="E12" s="17">
        <f t="shared" si="0"/>
        <v>7.0177324019344442E-2</v>
      </c>
      <c r="F12" s="20">
        <v>806</v>
      </c>
      <c r="G12" s="17">
        <f t="shared" si="1"/>
        <v>7.6747286231194062E-2</v>
      </c>
      <c r="H12" s="20">
        <v>941</v>
      </c>
      <c r="I12" s="17">
        <f t="shared" si="2"/>
        <v>7.9698483950199031E-2</v>
      </c>
      <c r="J12" s="20">
        <v>1106</v>
      </c>
      <c r="K12" s="17">
        <f t="shared" si="3"/>
        <v>8.2722513089005231E-2</v>
      </c>
    </row>
    <row r="13" spans="1:11" x14ac:dyDescent="0.15">
      <c r="A13" s="13" t="s">
        <v>12</v>
      </c>
      <c r="B13" s="19">
        <v>6565</v>
      </c>
      <c r="C13" s="17">
        <f t="shared" si="4"/>
        <v>0.72823072656683308</v>
      </c>
      <c r="D13" s="16">
        <v>7091</v>
      </c>
      <c r="E13" s="17">
        <f t="shared" si="0"/>
        <v>0.76206340677055351</v>
      </c>
      <c r="F13" s="20">
        <v>7949</v>
      </c>
      <c r="G13" s="17">
        <f t="shared" si="1"/>
        <v>0.75690344696248335</v>
      </c>
      <c r="H13" s="20">
        <v>8824</v>
      </c>
      <c r="I13" s="17">
        <f t="shared" si="2"/>
        <v>0.74735326501228083</v>
      </c>
      <c r="J13" s="20">
        <v>9952</v>
      </c>
      <c r="K13" s="17">
        <f t="shared" si="3"/>
        <v>0.74435302916978308</v>
      </c>
    </row>
    <row r="14" spans="1:11" x14ac:dyDescent="0.15">
      <c r="A14" s="13" t="s">
        <v>13</v>
      </c>
      <c r="B14" s="19">
        <v>154</v>
      </c>
      <c r="C14" s="17">
        <f t="shared" si="4"/>
        <v>1.7082640044370493E-2</v>
      </c>
      <c r="D14" s="16">
        <v>180</v>
      </c>
      <c r="E14" s="17">
        <f t="shared" si="0"/>
        <v>1.9344438473938741E-2</v>
      </c>
      <c r="F14" s="20">
        <v>201</v>
      </c>
      <c r="G14" s="17">
        <f t="shared" si="1"/>
        <v>1.9139211578746904E-2</v>
      </c>
      <c r="H14" s="20">
        <v>231</v>
      </c>
      <c r="I14" s="17">
        <f t="shared" si="2"/>
        <v>1.9564665029219955E-2</v>
      </c>
      <c r="J14" s="20">
        <v>280</v>
      </c>
      <c r="K14" s="17">
        <f t="shared" si="3"/>
        <v>2.0942408376963352E-2</v>
      </c>
    </row>
    <row r="15" spans="1:11" x14ac:dyDescent="0.15">
      <c r="A15" s="13" t="s">
        <v>14</v>
      </c>
      <c r="B15" s="19">
        <v>127</v>
      </c>
      <c r="C15" s="17">
        <f t="shared" si="4"/>
        <v>1.408763172490294E-2</v>
      </c>
      <c r="D15" s="16">
        <v>133</v>
      </c>
      <c r="E15" s="17">
        <f t="shared" si="0"/>
        <v>1.4293390650188071E-2</v>
      </c>
      <c r="F15" s="20">
        <v>145</v>
      </c>
      <c r="G15" s="17">
        <f t="shared" si="1"/>
        <v>1.3806893924966673E-2</v>
      </c>
      <c r="H15" s="20">
        <v>175</v>
      </c>
      <c r="I15" s="17">
        <f t="shared" si="2"/>
        <v>1.4821715931227239E-2</v>
      </c>
      <c r="J15" s="20">
        <v>211</v>
      </c>
      <c r="K15" s="17">
        <f>+(J15/$J$6)</f>
        <v>1.5781600598354525E-2</v>
      </c>
    </row>
    <row r="16" spans="1:11" ht="11.25" x14ac:dyDescent="0.15">
      <c r="A16" s="13" t="s">
        <v>15</v>
      </c>
      <c r="B16" s="16" t="s">
        <v>6</v>
      </c>
      <c r="C16" s="21" t="s">
        <v>6</v>
      </c>
      <c r="D16" s="16" t="s">
        <v>6</v>
      </c>
      <c r="E16" s="21" t="s">
        <v>6</v>
      </c>
      <c r="F16" s="16" t="s">
        <v>6</v>
      </c>
      <c r="G16" s="21" t="s">
        <v>6</v>
      </c>
      <c r="H16" s="20">
        <v>39</v>
      </c>
      <c r="I16" s="17">
        <f t="shared" si="2"/>
        <v>3.3031252646734989E-3</v>
      </c>
      <c r="J16" s="20">
        <v>41</v>
      </c>
      <c r="K16" s="17">
        <f t="shared" si="3"/>
        <v>3.0665669409124905E-3</v>
      </c>
    </row>
    <row r="17" spans="1:11" x14ac:dyDescent="0.15">
      <c r="A17" s="13" t="s">
        <v>16</v>
      </c>
      <c r="B17" s="19">
        <v>212</v>
      </c>
      <c r="C17" s="17">
        <f>+(B17/$B$6)</f>
        <v>2.3516361619523016E-2</v>
      </c>
      <c r="D17" s="16">
        <v>249</v>
      </c>
      <c r="E17" s="17">
        <f>+(D17/$D$6)</f>
        <v>2.6759806555615259E-2</v>
      </c>
      <c r="F17" s="20">
        <v>271</v>
      </c>
      <c r="G17" s="17">
        <f>+(F17/$F$6)</f>
        <v>2.5804608645972196E-2</v>
      </c>
      <c r="H17" s="20">
        <v>268</v>
      </c>
      <c r="I17" s="17">
        <f t="shared" si="2"/>
        <v>2.2698399254679428E-2</v>
      </c>
      <c r="J17" s="20">
        <v>323</v>
      </c>
      <c r="K17" s="17">
        <f t="shared" si="3"/>
        <v>2.4158563949139865E-2</v>
      </c>
    </row>
    <row r="18" spans="1:11" x14ac:dyDescent="0.15">
      <c r="A18" s="13" t="s">
        <v>17</v>
      </c>
      <c r="B18" s="19">
        <v>113</v>
      </c>
      <c r="C18" s="17">
        <f>+(B18/$B$6)</f>
        <v>1.2534664448141986E-2</v>
      </c>
      <c r="D18" s="16">
        <v>118</v>
      </c>
      <c r="E18" s="17">
        <f t="shared" ref="E18:E24" si="5">+(D18/$D$6)</f>
        <v>1.2681354110693176E-2</v>
      </c>
      <c r="F18" s="20">
        <v>125</v>
      </c>
      <c r="G18" s="17">
        <f t="shared" ref="G18:G24" si="6">+(F18/$F$6)</f>
        <v>1.1902494762902305E-2</v>
      </c>
      <c r="H18" s="20">
        <v>164</v>
      </c>
      <c r="I18" s="17">
        <f t="shared" si="2"/>
        <v>1.3890065215550097E-2</v>
      </c>
      <c r="J18" s="20">
        <v>185</v>
      </c>
      <c r="K18" s="17">
        <f t="shared" si="3"/>
        <v>1.3836948391922213E-2</v>
      </c>
    </row>
    <row r="19" spans="1:11" ht="11.25" x14ac:dyDescent="0.15">
      <c r="A19" s="13" t="s">
        <v>18</v>
      </c>
      <c r="B19" s="16" t="s">
        <v>6</v>
      </c>
      <c r="C19" s="21" t="s">
        <v>6</v>
      </c>
      <c r="D19" s="16">
        <v>66</v>
      </c>
      <c r="E19" s="17">
        <f t="shared" si="5"/>
        <v>7.0929607737775392E-3</v>
      </c>
      <c r="F19" s="22">
        <v>67</v>
      </c>
      <c r="G19" s="17">
        <f t="shared" si="6"/>
        <v>6.3797371929156348E-3</v>
      </c>
      <c r="H19" s="22">
        <v>83</v>
      </c>
      <c r="I19" s="17">
        <f t="shared" si="2"/>
        <v>7.0297281273820613E-3</v>
      </c>
      <c r="J19" s="22">
        <v>94</v>
      </c>
      <c r="K19" s="17">
        <f t="shared" si="3"/>
        <v>7.0306656694091247E-3</v>
      </c>
    </row>
    <row r="20" spans="1:11" x14ac:dyDescent="0.15">
      <c r="A20" s="13" t="s">
        <v>19</v>
      </c>
      <c r="B20" s="19">
        <v>245</v>
      </c>
      <c r="C20" s="17">
        <f>+(B20/$B$6)</f>
        <v>2.7176927343316695E-2</v>
      </c>
      <c r="D20" s="16">
        <v>109</v>
      </c>
      <c r="E20" s="17">
        <f t="shared" si="5"/>
        <v>1.1714132186996238E-2</v>
      </c>
      <c r="F20" s="20">
        <v>135</v>
      </c>
      <c r="G20" s="17">
        <f t="shared" si="6"/>
        <v>1.2854694343934488E-2</v>
      </c>
      <c r="H20" s="20">
        <v>175</v>
      </c>
      <c r="I20" s="17">
        <f t="shared" si="2"/>
        <v>1.4821715931227239E-2</v>
      </c>
      <c r="J20" s="20">
        <v>194</v>
      </c>
      <c r="K20" s="17">
        <f t="shared" si="3"/>
        <v>1.4510097232610321E-2</v>
      </c>
    </row>
    <row r="21" spans="1:11" x14ac:dyDescent="0.15">
      <c r="A21" s="13" t="s">
        <v>20</v>
      </c>
      <c r="B21" s="19">
        <v>31</v>
      </c>
      <c r="C21" s="17">
        <f t="shared" ref="C21:C22" si="7">+(B21/$B$6)</f>
        <v>3.4387132556849697E-3</v>
      </c>
      <c r="D21" s="16">
        <v>31</v>
      </c>
      <c r="E21" s="17">
        <f t="shared" si="5"/>
        <v>3.3315421816227835E-3</v>
      </c>
      <c r="F21" s="20">
        <v>31</v>
      </c>
      <c r="G21" s="17">
        <f t="shared" si="6"/>
        <v>2.9518187011997716E-3</v>
      </c>
      <c r="H21" s="20">
        <v>32</v>
      </c>
      <c r="I21" s="17">
        <f t="shared" si="2"/>
        <v>2.7102566274244092E-3</v>
      </c>
      <c r="J21" s="20">
        <v>31</v>
      </c>
      <c r="K21" s="17">
        <f t="shared" si="3"/>
        <v>2.3186237845923708E-3</v>
      </c>
    </row>
    <row r="22" spans="1:11" x14ac:dyDescent="0.15">
      <c r="A22" s="13" t="s">
        <v>21</v>
      </c>
      <c r="B22" s="19">
        <v>26</v>
      </c>
      <c r="C22" s="17">
        <f t="shared" si="7"/>
        <v>2.8840820854132004E-3</v>
      </c>
      <c r="D22" s="16">
        <v>34</v>
      </c>
      <c r="E22" s="17">
        <f t="shared" si="5"/>
        <v>3.6539494895217626E-3</v>
      </c>
      <c r="F22" s="20">
        <v>43</v>
      </c>
      <c r="G22" s="17">
        <f t="shared" si="6"/>
        <v>4.0944581984383929E-3</v>
      </c>
      <c r="H22" s="20">
        <v>48</v>
      </c>
      <c r="I22" s="17">
        <f t="shared" si="2"/>
        <v>4.065384941136614E-3</v>
      </c>
      <c r="J22" s="20">
        <v>52</v>
      </c>
      <c r="K22" s="17">
        <f t="shared" si="3"/>
        <v>3.8893044128646224E-3</v>
      </c>
    </row>
    <row r="23" spans="1:11" x14ac:dyDescent="0.15">
      <c r="A23" s="13" t="s">
        <v>22</v>
      </c>
      <c r="B23" s="23" t="s">
        <v>6</v>
      </c>
      <c r="C23" s="21" t="s">
        <v>6</v>
      </c>
      <c r="D23" s="16">
        <v>108</v>
      </c>
      <c r="E23" s="17">
        <f t="shared" si="5"/>
        <v>1.1606663084363245E-2</v>
      </c>
      <c r="F23" s="24">
        <v>114</v>
      </c>
      <c r="G23" s="17">
        <f t="shared" si="6"/>
        <v>1.0855075223766901E-2</v>
      </c>
      <c r="H23" s="24">
        <v>116</v>
      </c>
      <c r="I23" s="17">
        <f t="shared" si="2"/>
        <v>9.8246802744134838E-3</v>
      </c>
      <c r="J23" s="24">
        <v>116</v>
      </c>
      <c r="K23" s="17">
        <f t="shared" si="3"/>
        <v>8.6761406133133885E-3</v>
      </c>
    </row>
    <row r="24" spans="1:11" ht="11.25" x14ac:dyDescent="0.15">
      <c r="A24" s="2" t="s">
        <v>23</v>
      </c>
      <c r="B24" s="19">
        <v>568</v>
      </c>
      <c r="C24" s="17">
        <f>+(B24/$B$6)</f>
        <v>6.3006100942872983E-2</v>
      </c>
      <c r="D24" s="16">
        <v>142</v>
      </c>
      <c r="E24" s="17">
        <f t="shared" si="5"/>
        <v>1.5260612573885009E-2</v>
      </c>
      <c r="F24" s="24">
        <v>161</v>
      </c>
      <c r="G24" s="17">
        <f t="shared" si="6"/>
        <v>1.5330413254618168E-2</v>
      </c>
      <c r="H24" s="24">
        <v>163</v>
      </c>
      <c r="I24" s="17">
        <f t="shared" si="2"/>
        <v>1.3805369695943084E-2</v>
      </c>
      <c r="J24" s="24">
        <v>152</v>
      </c>
      <c r="K24" s="17">
        <f t="shared" si="3"/>
        <v>1.136873597606582E-2</v>
      </c>
    </row>
    <row r="25" spans="1:11" x14ac:dyDescent="0.15">
      <c r="A25" s="2"/>
      <c r="B25" s="25"/>
      <c r="C25" s="26"/>
      <c r="D25" s="25"/>
      <c r="E25" s="27"/>
      <c r="J25" s="25"/>
      <c r="K25" s="27"/>
    </row>
    <row r="26" spans="1:11" s="30" customFormat="1" ht="11.25" customHeight="1" x14ac:dyDescent="0.15">
      <c r="A26" s="28" t="s">
        <v>24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</row>
    <row r="27" spans="1:11" ht="11.25" customHeight="1" x14ac:dyDescent="0.15">
      <c r="A27" s="31" t="s">
        <v>25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11.25" customHeight="1" x14ac:dyDescent="0.1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11.25" customHeight="1" x14ac:dyDescent="0.15">
      <c r="A29" s="33" t="s">
        <v>27</v>
      </c>
      <c r="B29" s="33"/>
      <c r="C29" s="33"/>
      <c r="D29" s="33"/>
      <c r="E29" s="33"/>
      <c r="F29" s="33"/>
      <c r="G29" s="33"/>
      <c r="H29" s="33"/>
      <c r="I29" s="33"/>
      <c r="J29" s="34"/>
      <c r="K29" s="34"/>
    </row>
    <row r="30" spans="1:11" ht="11.25" customHeight="1" x14ac:dyDescent="0.15">
      <c r="A30" s="32" t="s">
        <v>28</v>
      </c>
      <c r="B30" s="32"/>
      <c r="C30" s="32"/>
      <c r="D30" s="32"/>
      <c r="E30" s="32"/>
      <c r="F30" s="32"/>
      <c r="G30" s="32"/>
      <c r="H30" s="32"/>
      <c r="I30" s="32"/>
      <c r="J30" s="35"/>
      <c r="K30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2022-03-30T14:01:42Z</dcterms:created>
  <dcterms:modified xsi:type="dcterms:W3CDTF">2022-03-30T14:01:43Z</dcterms:modified>
</cp:coreProperties>
</file>