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7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H22" i="1"/>
  <c r="E22" i="1"/>
  <c r="B22" i="1"/>
  <c r="B19" i="1" s="1"/>
  <c r="N21" i="1"/>
  <c r="K21" i="1"/>
  <c r="H21" i="1"/>
  <c r="E21" i="1"/>
  <c r="B21" i="1"/>
  <c r="N20" i="1"/>
  <c r="N19" i="1" s="1"/>
  <c r="K20" i="1"/>
  <c r="K19" i="1" s="1"/>
  <c r="H20" i="1"/>
  <c r="E20" i="1"/>
  <c r="B20" i="1"/>
  <c r="P19" i="1"/>
  <c r="O19" i="1"/>
  <c r="M19" i="1"/>
  <c r="L19" i="1"/>
  <c r="J19" i="1"/>
  <c r="I19" i="1"/>
  <c r="H19" i="1"/>
  <c r="G19" i="1"/>
  <c r="F19" i="1"/>
  <c r="E19" i="1"/>
  <c r="D19" i="1"/>
  <c r="C19" i="1"/>
  <c r="N18" i="1"/>
  <c r="K18" i="1"/>
  <c r="N17" i="1"/>
  <c r="K17" i="1"/>
  <c r="H17" i="1"/>
  <c r="E17" i="1"/>
  <c r="B17" i="1"/>
  <c r="N16" i="1"/>
  <c r="K16" i="1"/>
  <c r="H16" i="1"/>
  <c r="E16" i="1"/>
  <c r="B16" i="1"/>
  <c r="N15" i="1"/>
  <c r="K15" i="1"/>
  <c r="H15" i="1"/>
  <c r="E15" i="1"/>
  <c r="B15" i="1"/>
  <c r="B10" i="1" s="1"/>
  <c r="N14" i="1"/>
  <c r="K14" i="1"/>
  <c r="H14" i="1"/>
  <c r="E14" i="1"/>
  <c r="B14" i="1"/>
  <c r="N13" i="1"/>
  <c r="N10" i="1" s="1"/>
  <c r="K13" i="1"/>
  <c r="H13" i="1"/>
  <c r="E13" i="1"/>
  <c r="B13" i="1"/>
  <c r="N12" i="1"/>
  <c r="K12" i="1"/>
  <c r="H12" i="1"/>
  <c r="E12" i="1"/>
  <c r="B12" i="1"/>
  <c r="N11" i="1"/>
  <c r="K11" i="1"/>
  <c r="K10" i="1" s="1"/>
  <c r="H11" i="1"/>
  <c r="H10" i="1" s="1"/>
  <c r="E11" i="1"/>
  <c r="E10" i="1" s="1"/>
  <c r="E6" i="1" s="1"/>
  <c r="B11" i="1"/>
  <c r="P10" i="1"/>
  <c r="O10" i="1"/>
  <c r="M10" i="1"/>
  <c r="L10" i="1"/>
  <c r="L6" i="1" s="1"/>
  <c r="J10" i="1"/>
  <c r="I10" i="1"/>
  <c r="G10" i="1"/>
  <c r="F10" i="1"/>
  <c r="F6" i="1" s="1"/>
  <c r="D10" i="1"/>
  <c r="C10" i="1"/>
  <c r="N9" i="1"/>
  <c r="K9" i="1"/>
  <c r="H9" i="1"/>
  <c r="E9" i="1"/>
  <c r="B9" i="1"/>
  <c r="N8" i="1"/>
  <c r="K8" i="1"/>
  <c r="H8" i="1"/>
  <c r="H7" i="1" s="1"/>
  <c r="H6" i="1" s="1"/>
  <c r="E8" i="1"/>
  <c r="B8" i="1"/>
  <c r="P7" i="1"/>
  <c r="O7" i="1"/>
  <c r="O6" i="1" s="1"/>
  <c r="N7" i="1"/>
  <c r="M7" i="1"/>
  <c r="M6" i="1" s="1"/>
  <c r="L7" i="1"/>
  <c r="K7" i="1" s="1"/>
  <c r="J7" i="1"/>
  <c r="I7" i="1"/>
  <c r="I6" i="1" s="1"/>
  <c r="G7" i="1"/>
  <c r="G6" i="1" s="1"/>
  <c r="F7" i="1"/>
  <c r="E7" i="1"/>
  <c r="D7" i="1"/>
  <c r="C7" i="1"/>
  <c r="C6" i="1" s="1"/>
  <c r="B7" i="1"/>
  <c r="P6" i="1"/>
  <c r="J6" i="1"/>
  <c r="D6" i="1"/>
  <c r="K6" i="1" l="1"/>
  <c r="N6" i="1"/>
  <c r="B6" i="1"/>
</calcChain>
</file>

<file path=xl/sharedStrings.xml><?xml version="1.0" encoding="utf-8"?>
<sst xmlns="http://schemas.openxmlformats.org/spreadsheetml/2006/main" count="52" uniqueCount="31">
  <si>
    <t>TABLA 15.47: TOTAL DE GASTO DE LAS BIBLIOTECA VIVA (BV) POR AÑO, SEGÚN ZONA. 2015-2019</t>
  </si>
  <si>
    <t>BIBLIOTECA</t>
  </si>
  <si>
    <t>TOTAL</t>
  </si>
  <si>
    <t>MATERIAL BIBLIOGRÁFICO</t>
  </si>
  <si>
    <r>
      <t>GASTOS DE OPERACIÓN</t>
    </r>
    <r>
      <rPr>
        <b/>
        <vertAlign val="superscript"/>
        <sz val="8"/>
        <color indexed="8"/>
        <rFont val="Verdana"/>
        <family val="2"/>
      </rPr>
      <t>/1</t>
    </r>
  </si>
  <si>
    <t>TOTAL ZONA NORTE</t>
  </si>
  <si>
    <r>
      <t>BV Antofagasta</t>
    </r>
    <r>
      <rPr>
        <vertAlign val="superscript"/>
        <sz val="8"/>
        <color indexed="8"/>
        <rFont val="Verdana"/>
        <family val="2"/>
      </rPr>
      <t>/2</t>
    </r>
  </si>
  <si>
    <r>
      <t>BV La Serena</t>
    </r>
    <r>
      <rPr>
        <vertAlign val="superscript"/>
        <sz val="8"/>
        <color indexed="8"/>
        <rFont val="Verdana"/>
        <family val="2"/>
      </rPr>
      <t>/3</t>
    </r>
  </si>
  <si>
    <t>TOTAL ZONA METROPOLITANA</t>
  </si>
  <si>
    <t>BV Vespucio</t>
  </si>
  <si>
    <t>BV Sur</t>
  </si>
  <si>
    <t>BV Tobalaba</t>
  </si>
  <si>
    <r>
      <t>BV Oeste</t>
    </r>
    <r>
      <rPr>
        <vertAlign val="superscript"/>
        <sz val="8"/>
        <color indexed="8"/>
        <rFont val="Verdana"/>
        <family val="2"/>
      </rPr>
      <t>/3</t>
    </r>
  </si>
  <si>
    <r>
      <t>BV Alameda</t>
    </r>
    <r>
      <rPr>
        <vertAlign val="superscript"/>
        <sz val="8"/>
        <color indexed="8"/>
        <rFont val="Verdana"/>
        <family val="2"/>
      </rPr>
      <t>/4</t>
    </r>
  </si>
  <si>
    <t>BV Norte</t>
  </si>
  <si>
    <r>
      <t>BV Egaña</t>
    </r>
    <r>
      <rPr>
        <vertAlign val="superscript"/>
        <sz val="8"/>
        <color indexed="8"/>
        <rFont val="Verdana"/>
        <family val="2"/>
      </rPr>
      <t>/5</t>
    </r>
  </si>
  <si>
    <r>
      <t>BV Los Domínicos</t>
    </r>
    <r>
      <rPr>
        <vertAlign val="superscript"/>
        <sz val="8"/>
        <color theme="1"/>
        <rFont val="Verdana"/>
        <family val="2"/>
      </rPr>
      <t>/6</t>
    </r>
  </si>
  <si>
    <t>…</t>
  </si>
  <si>
    <t>TOTAL ZONA SUR</t>
  </si>
  <si>
    <t>BV Los Ángeles</t>
  </si>
  <si>
    <t>BV Biobío</t>
  </si>
  <si>
    <t>BV Trébol</t>
  </si>
  <si>
    <r>
      <rPr>
        <b/>
        <sz val="8"/>
        <color indexed="8"/>
        <rFont val="Verdana"/>
        <family val="2"/>
      </rPr>
      <t xml:space="preserve">1 </t>
    </r>
    <r>
      <rPr>
        <sz val="8"/>
        <color indexed="8"/>
        <rFont val="Verdana"/>
        <family val="2"/>
      </rPr>
      <t>La categoría incluye montos de Remuneraciones, administración de la Fundación la Fuente, gastos generales, entre otros.</t>
    </r>
  </si>
  <si>
    <r>
      <rPr>
        <b/>
        <sz val="8"/>
        <color indexed="8"/>
        <rFont val="Verdana"/>
        <family val="2"/>
      </rPr>
      <t xml:space="preserve">2 </t>
    </r>
    <r>
      <rPr>
        <sz val="8"/>
        <color indexed="8"/>
        <rFont val="Verdana"/>
        <family val="2"/>
      </rPr>
      <t>Biblioteca Viva Antofagasta estuvo cerrada desde el 31 de marzo al 23 de julio de 2016.</t>
    </r>
  </si>
  <si>
    <r>
      <rPr>
        <b/>
        <sz val="8"/>
        <color indexed="8"/>
        <rFont val="Verdana"/>
        <family val="2"/>
      </rPr>
      <t xml:space="preserve">3 </t>
    </r>
    <r>
      <rPr>
        <sz val="8"/>
        <color indexed="8"/>
        <rFont val="Verdana"/>
        <family val="2"/>
      </rPr>
      <t>Bibliotecas cerradas por remodelaciones, se volverá a abrir en fecha aún no determinada.</t>
    </r>
  </si>
  <si>
    <r>
      <rPr>
        <b/>
        <sz val="8"/>
        <color indexed="8"/>
        <rFont val="Verdana"/>
        <family val="2"/>
      </rPr>
      <t xml:space="preserve">4 </t>
    </r>
    <r>
      <rPr>
        <sz val="8"/>
        <color indexed="8"/>
        <rFont val="Verdana"/>
        <family val="2"/>
      </rPr>
      <t>Biblioteca Viva Alameda cerrada desde el año 2015.</t>
    </r>
  </si>
  <si>
    <r>
      <rPr>
        <b/>
        <sz val="8"/>
        <color indexed="8"/>
        <rFont val="Verdana"/>
        <family val="2"/>
      </rPr>
      <t xml:space="preserve">5 </t>
    </r>
    <r>
      <rPr>
        <sz val="8"/>
        <color indexed="8"/>
        <rFont val="Verdana"/>
        <family val="2"/>
      </rPr>
      <t>Biblioteca Viva Plaza Egaña se inauguró el año 2015.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</si>
  <si>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Biblioteca Viva Los Domínicos comenzó a funcionar octubre del 2018.</t>
    </r>
  </si>
  <si>
    <r>
      <t>…</t>
    </r>
    <r>
      <rPr>
        <sz val="8"/>
        <color indexed="8"/>
        <rFont val="Verdana"/>
        <family val="2"/>
      </rPr>
      <t xml:space="preserve"> Información no disponible.</t>
    </r>
  </si>
  <si>
    <t>- No registró movimiento.</t>
  </si>
  <si>
    <t>Fuente: Fundación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</si>
</sst>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2" applyFont="1"/>
    <xf numFmtId="0" fontId="6" fillId="0" borderId="0" xfId="2" applyFont="1"/>
    <xf numFmtId="0" fontId="3" fillId="0" borderId="0" xfId="1" applyFont="1"/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2" fillId="0" borderId="5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 wrapText="1"/>
    </xf>
    <xf numFmtId="0" fontId="2" fillId="0" borderId="1" xfId="1" applyFont="1" applyBorder="1"/>
    <xf numFmtId="41" fontId="2" fillId="0" borderId="0" xfId="1" applyNumberFormat="1" applyFont="1"/>
    <xf numFmtId="41" fontId="2" fillId="0" borderId="6" xfId="1" applyNumberFormat="1" applyFont="1" applyBorder="1"/>
    <xf numFmtId="41" fontId="2" fillId="0" borderId="7" xfId="1" applyNumberFormat="1" applyFont="1" applyBorder="1"/>
    <xf numFmtId="41" fontId="2" fillId="0" borderId="8" xfId="1" applyNumberFormat="1" applyFont="1" applyBorder="1"/>
    <xf numFmtId="41" fontId="2" fillId="0" borderId="9" xfId="1" applyNumberFormat="1" applyFont="1" applyBorder="1"/>
    <xf numFmtId="0" fontId="2" fillId="0" borderId="10" xfId="1" applyFont="1" applyBorder="1"/>
    <xf numFmtId="41" fontId="5" fillId="0" borderId="6" xfId="2" applyNumberFormat="1" applyFont="1" applyBorder="1"/>
    <xf numFmtId="41" fontId="2" fillId="0" borderId="11" xfId="1" applyNumberFormat="1" applyFont="1" applyBorder="1"/>
    <xf numFmtId="0" fontId="3" fillId="0" borderId="10" xfId="1" applyFont="1" applyBorder="1"/>
    <xf numFmtId="41" fontId="3" fillId="0" borderId="0" xfId="1" applyNumberFormat="1" applyFont="1"/>
    <xf numFmtId="41" fontId="3" fillId="0" borderId="6" xfId="1" applyNumberFormat="1" applyFont="1" applyBorder="1"/>
    <xf numFmtId="41" fontId="3" fillId="0" borderId="6" xfId="1" applyNumberFormat="1" applyFont="1" applyBorder="1" applyAlignment="1">
      <alignment horizontal="center"/>
    </xf>
    <xf numFmtId="41" fontId="2" fillId="0" borderId="0" xfId="1" applyNumberFormat="1" applyFont="1" applyAlignment="1">
      <alignment horizontal="right"/>
    </xf>
    <xf numFmtId="41" fontId="3" fillId="0" borderId="0" xfId="1" applyNumberFormat="1" applyFont="1" applyAlignment="1">
      <alignment horizontal="right"/>
    </xf>
    <xf numFmtId="41" fontId="3" fillId="0" borderId="6" xfId="1" applyNumberFormat="1" applyFont="1" applyBorder="1" applyAlignment="1">
      <alignment horizontal="right"/>
    </xf>
    <xf numFmtId="0" fontId="3" fillId="0" borderId="5" xfId="1" applyFont="1" applyBorder="1"/>
    <xf numFmtId="41" fontId="2" fillId="0" borderId="12" xfId="1" applyNumberFormat="1" applyFont="1" applyBorder="1"/>
    <xf numFmtId="41" fontId="3" fillId="0" borderId="13" xfId="1" applyNumberFormat="1" applyFont="1" applyBorder="1"/>
    <xf numFmtId="41" fontId="3" fillId="0" borderId="14" xfId="1" applyNumberFormat="1" applyFont="1" applyBorder="1"/>
    <xf numFmtId="41" fontId="2" fillId="0" borderId="13" xfId="1" applyNumberFormat="1" applyFont="1" applyBorder="1"/>
    <xf numFmtId="164" fontId="3" fillId="0" borderId="0" xfId="1" applyNumberFormat="1" applyFont="1"/>
    <xf numFmtId="0" fontId="10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11" fillId="0" borderId="0" xfId="3" applyFont="1" applyAlignment="1">
      <alignment vertical="center"/>
    </xf>
    <xf numFmtId="0" fontId="3" fillId="0" borderId="0" xfId="3" applyFont="1" applyAlignment="1">
      <alignment horizontal="justify" vertical="top"/>
    </xf>
    <xf numFmtId="0" fontId="3" fillId="0" borderId="0" xfId="3" applyFont="1" applyAlignment="1">
      <alignment horizontal="left"/>
    </xf>
    <xf numFmtId="0" fontId="3" fillId="0" borderId="0" xfId="3" applyFont="1"/>
  </cellXfs>
  <cellStyles count="4">
    <cellStyle name="Normal" xfId="0" builtinId="0"/>
    <cellStyle name="Normal 2 89 2" xfId="2"/>
    <cellStyle name="Normal 44 2" xfId="3"/>
    <cellStyle name="Normal 4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8"/>
  <dimension ref="A2:P32"/>
  <sheetViews>
    <sheetView tabSelected="1" zoomScaleNormal="100" workbookViewId="0"/>
  </sheetViews>
  <sheetFormatPr baseColWidth="10" defaultColWidth="11.5703125" defaultRowHeight="10.5" x14ac:dyDescent="0.15"/>
  <cols>
    <col min="1" max="1" width="29" style="5" customWidth="1"/>
    <col min="2" max="2" width="15" style="5" customWidth="1"/>
    <col min="3" max="4" width="16.42578125" style="5" customWidth="1"/>
    <col min="5" max="5" width="15" style="5" customWidth="1"/>
    <col min="6" max="7" width="16.42578125" style="5" customWidth="1"/>
    <col min="8" max="8" width="15" style="5" customWidth="1"/>
    <col min="9" max="10" width="16.42578125" style="5" customWidth="1"/>
    <col min="11" max="11" width="15" style="5" customWidth="1"/>
    <col min="12" max="13" width="16.42578125" style="5" customWidth="1"/>
    <col min="14" max="14" width="15" style="5" customWidth="1"/>
    <col min="15" max="16" width="16.42578125" style="5" customWidth="1"/>
    <col min="17" max="253" width="11.5703125" style="5"/>
    <col min="254" max="254" width="29" style="5" customWidth="1"/>
    <col min="255" max="258" width="16.42578125" style="5" customWidth="1"/>
    <col min="259" max="259" width="17.85546875" style="5" customWidth="1"/>
    <col min="260" max="260" width="17.5703125" style="5" customWidth="1"/>
    <col min="261" max="262" width="16.42578125" style="5" customWidth="1"/>
    <col min="263" max="263" width="17.85546875" style="5" customWidth="1"/>
    <col min="264" max="266" width="16.42578125" style="5" customWidth="1"/>
    <col min="267" max="267" width="13.85546875" style="5" customWidth="1"/>
    <col min="268" max="268" width="16.5703125" style="5" customWidth="1"/>
    <col min="269" max="272" width="13.85546875" style="5" customWidth="1"/>
    <col min="273" max="509" width="11.5703125" style="5"/>
    <col min="510" max="510" width="29" style="5" customWidth="1"/>
    <col min="511" max="514" width="16.42578125" style="5" customWidth="1"/>
    <col min="515" max="515" width="17.85546875" style="5" customWidth="1"/>
    <col min="516" max="516" width="17.5703125" style="5" customWidth="1"/>
    <col min="517" max="518" width="16.42578125" style="5" customWidth="1"/>
    <col min="519" max="519" width="17.85546875" style="5" customWidth="1"/>
    <col min="520" max="522" width="16.42578125" style="5" customWidth="1"/>
    <col min="523" max="523" width="13.85546875" style="5" customWidth="1"/>
    <col min="524" max="524" width="16.5703125" style="5" customWidth="1"/>
    <col min="525" max="528" width="13.85546875" style="5" customWidth="1"/>
    <col min="529" max="765" width="11.5703125" style="5"/>
    <col min="766" max="766" width="29" style="5" customWidth="1"/>
    <col min="767" max="770" width="16.42578125" style="5" customWidth="1"/>
    <col min="771" max="771" width="17.85546875" style="5" customWidth="1"/>
    <col min="772" max="772" width="17.5703125" style="5" customWidth="1"/>
    <col min="773" max="774" width="16.42578125" style="5" customWidth="1"/>
    <col min="775" max="775" width="17.85546875" style="5" customWidth="1"/>
    <col min="776" max="778" width="16.42578125" style="5" customWidth="1"/>
    <col min="779" max="779" width="13.85546875" style="5" customWidth="1"/>
    <col min="780" max="780" width="16.5703125" style="5" customWidth="1"/>
    <col min="781" max="784" width="13.85546875" style="5" customWidth="1"/>
    <col min="785" max="1021" width="11.5703125" style="5"/>
    <col min="1022" max="1022" width="29" style="5" customWidth="1"/>
    <col min="1023" max="1026" width="16.42578125" style="5" customWidth="1"/>
    <col min="1027" max="1027" width="17.85546875" style="5" customWidth="1"/>
    <col min="1028" max="1028" width="17.5703125" style="5" customWidth="1"/>
    <col min="1029" max="1030" width="16.42578125" style="5" customWidth="1"/>
    <col min="1031" max="1031" width="17.85546875" style="5" customWidth="1"/>
    <col min="1032" max="1034" width="16.42578125" style="5" customWidth="1"/>
    <col min="1035" max="1035" width="13.85546875" style="5" customWidth="1"/>
    <col min="1036" max="1036" width="16.5703125" style="5" customWidth="1"/>
    <col min="1037" max="1040" width="13.85546875" style="5" customWidth="1"/>
    <col min="1041" max="1277" width="11.5703125" style="5"/>
    <col min="1278" max="1278" width="29" style="5" customWidth="1"/>
    <col min="1279" max="1282" width="16.42578125" style="5" customWidth="1"/>
    <col min="1283" max="1283" width="17.85546875" style="5" customWidth="1"/>
    <col min="1284" max="1284" width="17.5703125" style="5" customWidth="1"/>
    <col min="1285" max="1286" width="16.42578125" style="5" customWidth="1"/>
    <col min="1287" max="1287" width="17.85546875" style="5" customWidth="1"/>
    <col min="1288" max="1290" width="16.42578125" style="5" customWidth="1"/>
    <col min="1291" max="1291" width="13.85546875" style="5" customWidth="1"/>
    <col min="1292" max="1292" width="16.5703125" style="5" customWidth="1"/>
    <col min="1293" max="1296" width="13.85546875" style="5" customWidth="1"/>
    <col min="1297" max="1533" width="11.5703125" style="5"/>
    <col min="1534" max="1534" width="29" style="5" customWidth="1"/>
    <col min="1535" max="1538" width="16.42578125" style="5" customWidth="1"/>
    <col min="1539" max="1539" width="17.85546875" style="5" customWidth="1"/>
    <col min="1540" max="1540" width="17.5703125" style="5" customWidth="1"/>
    <col min="1541" max="1542" width="16.42578125" style="5" customWidth="1"/>
    <col min="1543" max="1543" width="17.85546875" style="5" customWidth="1"/>
    <col min="1544" max="1546" width="16.42578125" style="5" customWidth="1"/>
    <col min="1547" max="1547" width="13.85546875" style="5" customWidth="1"/>
    <col min="1548" max="1548" width="16.5703125" style="5" customWidth="1"/>
    <col min="1549" max="1552" width="13.85546875" style="5" customWidth="1"/>
    <col min="1553" max="1789" width="11.5703125" style="5"/>
    <col min="1790" max="1790" width="29" style="5" customWidth="1"/>
    <col min="1791" max="1794" width="16.42578125" style="5" customWidth="1"/>
    <col min="1795" max="1795" width="17.85546875" style="5" customWidth="1"/>
    <col min="1796" max="1796" width="17.5703125" style="5" customWidth="1"/>
    <col min="1797" max="1798" width="16.42578125" style="5" customWidth="1"/>
    <col min="1799" max="1799" width="17.85546875" style="5" customWidth="1"/>
    <col min="1800" max="1802" width="16.42578125" style="5" customWidth="1"/>
    <col min="1803" max="1803" width="13.85546875" style="5" customWidth="1"/>
    <col min="1804" max="1804" width="16.5703125" style="5" customWidth="1"/>
    <col min="1805" max="1808" width="13.85546875" style="5" customWidth="1"/>
    <col min="1809" max="2045" width="11.5703125" style="5"/>
    <col min="2046" max="2046" width="29" style="5" customWidth="1"/>
    <col min="2047" max="2050" width="16.42578125" style="5" customWidth="1"/>
    <col min="2051" max="2051" width="17.85546875" style="5" customWidth="1"/>
    <col min="2052" max="2052" width="17.5703125" style="5" customWidth="1"/>
    <col min="2053" max="2054" width="16.42578125" style="5" customWidth="1"/>
    <col min="2055" max="2055" width="17.85546875" style="5" customWidth="1"/>
    <col min="2056" max="2058" width="16.42578125" style="5" customWidth="1"/>
    <col min="2059" max="2059" width="13.85546875" style="5" customWidth="1"/>
    <col min="2060" max="2060" width="16.5703125" style="5" customWidth="1"/>
    <col min="2061" max="2064" width="13.85546875" style="5" customWidth="1"/>
    <col min="2065" max="2301" width="11.5703125" style="5"/>
    <col min="2302" max="2302" width="29" style="5" customWidth="1"/>
    <col min="2303" max="2306" width="16.42578125" style="5" customWidth="1"/>
    <col min="2307" max="2307" width="17.85546875" style="5" customWidth="1"/>
    <col min="2308" max="2308" width="17.5703125" style="5" customWidth="1"/>
    <col min="2309" max="2310" width="16.42578125" style="5" customWidth="1"/>
    <col min="2311" max="2311" width="17.85546875" style="5" customWidth="1"/>
    <col min="2312" max="2314" width="16.42578125" style="5" customWidth="1"/>
    <col min="2315" max="2315" width="13.85546875" style="5" customWidth="1"/>
    <col min="2316" max="2316" width="16.5703125" style="5" customWidth="1"/>
    <col min="2317" max="2320" width="13.85546875" style="5" customWidth="1"/>
    <col min="2321" max="2557" width="11.5703125" style="5"/>
    <col min="2558" max="2558" width="29" style="5" customWidth="1"/>
    <col min="2559" max="2562" width="16.42578125" style="5" customWidth="1"/>
    <col min="2563" max="2563" width="17.85546875" style="5" customWidth="1"/>
    <col min="2564" max="2564" width="17.5703125" style="5" customWidth="1"/>
    <col min="2565" max="2566" width="16.42578125" style="5" customWidth="1"/>
    <col min="2567" max="2567" width="17.85546875" style="5" customWidth="1"/>
    <col min="2568" max="2570" width="16.42578125" style="5" customWidth="1"/>
    <col min="2571" max="2571" width="13.85546875" style="5" customWidth="1"/>
    <col min="2572" max="2572" width="16.5703125" style="5" customWidth="1"/>
    <col min="2573" max="2576" width="13.85546875" style="5" customWidth="1"/>
    <col min="2577" max="2813" width="11.5703125" style="5"/>
    <col min="2814" max="2814" width="29" style="5" customWidth="1"/>
    <col min="2815" max="2818" width="16.42578125" style="5" customWidth="1"/>
    <col min="2819" max="2819" width="17.85546875" style="5" customWidth="1"/>
    <col min="2820" max="2820" width="17.5703125" style="5" customWidth="1"/>
    <col min="2821" max="2822" width="16.42578125" style="5" customWidth="1"/>
    <col min="2823" max="2823" width="17.85546875" style="5" customWidth="1"/>
    <col min="2824" max="2826" width="16.42578125" style="5" customWidth="1"/>
    <col min="2827" max="2827" width="13.85546875" style="5" customWidth="1"/>
    <col min="2828" max="2828" width="16.5703125" style="5" customWidth="1"/>
    <col min="2829" max="2832" width="13.85546875" style="5" customWidth="1"/>
    <col min="2833" max="3069" width="11.5703125" style="5"/>
    <col min="3070" max="3070" width="29" style="5" customWidth="1"/>
    <col min="3071" max="3074" width="16.42578125" style="5" customWidth="1"/>
    <col min="3075" max="3075" width="17.85546875" style="5" customWidth="1"/>
    <col min="3076" max="3076" width="17.5703125" style="5" customWidth="1"/>
    <col min="3077" max="3078" width="16.42578125" style="5" customWidth="1"/>
    <col min="3079" max="3079" width="17.85546875" style="5" customWidth="1"/>
    <col min="3080" max="3082" width="16.42578125" style="5" customWidth="1"/>
    <col min="3083" max="3083" width="13.85546875" style="5" customWidth="1"/>
    <col min="3084" max="3084" width="16.5703125" style="5" customWidth="1"/>
    <col min="3085" max="3088" width="13.85546875" style="5" customWidth="1"/>
    <col min="3089" max="3325" width="11.5703125" style="5"/>
    <col min="3326" max="3326" width="29" style="5" customWidth="1"/>
    <col min="3327" max="3330" width="16.42578125" style="5" customWidth="1"/>
    <col min="3331" max="3331" width="17.85546875" style="5" customWidth="1"/>
    <col min="3332" max="3332" width="17.5703125" style="5" customWidth="1"/>
    <col min="3333" max="3334" width="16.42578125" style="5" customWidth="1"/>
    <col min="3335" max="3335" width="17.85546875" style="5" customWidth="1"/>
    <col min="3336" max="3338" width="16.42578125" style="5" customWidth="1"/>
    <col min="3339" max="3339" width="13.85546875" style="5" customWidth="1"/>
    <col min="3340" max="3340" width="16.5703125" style="5" customWidth="1"/>
    <col min="3341" max="3344" width="13.85546875" style="5" customWidth="1"/>
    <col min="3345" max="3581" width="11.5703125" style="5"/>
    <col min="3582" max="3582" width="29" style="5" customWidth="1"/>
    <col min="3583" max="3586" width="16.42578125" style="5" customWidth="1"/>
    <col min="3587" max="3587" width="17.85546875" style="5" customWidth="1"/>
    <col min="3588" max="3588" width="17.5703125" style="5" customWidth="1"/>
    <col min="3589" max="3590" width="16.42578125" style="5" customWidth="1"/>
    <col min="3591" max="3591" width="17.85546875" style="5" customWidth="1"/>
    <col min="3592" max="3594" width="16.42578125" style="5" customWidth="1"/>
    <col min="3595" max="3595" width="13.85546875" style="5" customWidth="1"/>
    <col min="3596" max="3596" width="16.5703125" style="5" customWidth="1"/>
    <col min="3597" max="3600" width="13.85546875" style="5" customWidth="1"/>
    <col min="3601" max="3837" width="11.5703125" style="5"/>
    <col min="3838" max="3838" width="29" style="5" customWidth="1"/>
    <col min="3839" max="3842" width="16.42578125" style="5" customWidth="1"/>
    <col min="3843" max="3843" width="17.85546875" style="5" customWidth="1"/>
    <col min="3844" max="3844" width="17.5703125" style="5" customWidth="1"/>
    <col min="3845" max="3846" width="16.42578125" style="5" customWidth="1"/>
    <col min="3847" max="3847" width="17.85546875" style="5" customWidth="1"/>
    <col min="3848" max="3850" width="16.42578125" style="5" customWidth="1"/>
    <col min="3851" max="3851" width="13.85546875" style="5" customWidth="1"/>
    <col min="3852" max="3852" width="16.5703125" style="5" customWidth="1"/>
    <col min="3853" max="3856" width="13.85546875" style="5" customWidth="1"/>
    <col min="3857" max="4093" width="11.5703125" style="5"/>
    <col min="4094" max="4094" width="29" style="5" customWidth="1"/>
    <col min="4095" max="4098" width="16.42578125" style="5" customWidth="1"/>
    <col min="4099" max="4099" width="17.85546875" style="5" customWidth="1"/>
    <col min="4100" max="4100" width="17.5703125" style="5" customWidth="1"/>
    <col min="4101" max="4102" width="16.42578125" style="5" customWidth="1"/>
    <col min="4103" max="4103" width="17.85546875" style="5" customWidth="1"/>
    <col min="4104" max="4106" width="16.42578125" style="5" customWidth="1"/>
    <col min="4107" max="4107" width="13.85546875" style="5" customWidth="1"/>
    <col min="4108" max="4108" width="16.5703125" style="5" customWidth="1"/>
    <col min="4109" max="4112" width="13.85546875" style="5" customWidth="1"/>
    <col min="4113" max="4349" width="11.5703125" style="5"/>
    <col min="4350" max="4350" width="29" style="5" customWidth="1"/>
    <col min="4351" max="4354" width="16.42578125" style="5" customWidth="1"/>
    <col min="4355" max="4355" width="17.85546875" style="5" customWidth="1"/>
    <col min="4356" max="4356" width="17.5703125" style="5" customWidth="1"/>
    <col min="4357" max="4358" width="16.42578125" style="5" customWidth="1"/>
    <col min="4359" max="4359" width="17.85546875" style="5" customWidth="1"/>
    <col min="4360" max="4362" width="16.42578125" style="5" customWidth="1"/>
    <col min="4363" max="4363" width="13.85546875" style="5" customWidth="1"/>
    <col min="4364" max="4364" width="16.5703125" style="5" customWidth="1"/>
    <col min="4365" max="4368" width="13.85546875" style="5" customWidth="1"/>
    <col min="4369" max="4605" width="11.5703125" style="5"/>
    <col min="4606" max="4606" width="29" style="5" customWidth="1"/>
    <col min="4607" max="4610" width="16.42578125" style="5" customWidth="1"/>
    <col min="4611" max="4611" width="17.85546875" style="5" customWidth="1"/>
    <col min="4612" max="4612" width="17.5703125" style="5" customWidth="1"/>
    <col min="4613" max="4614" width="16.42578125" style="5" customWidth="1"/>
    <col min="4615" max="4615" width="17.85546875" style="5" customWidth="1"/>
    <col min="4616" max="4618" width="16.42578125" style="5" customWidth="1"/>
    <col min="4619" max="4619" width="13.85546875" style="5" customWidth="1"/>
    <col min="4620" max="4620" width="16.5703125" style="5" customWidth="1"/>
    <col min="4621" max="4624" width="13.85546875" style="5" customWidth="1"/>
    <col min="4625" max="4861" width="11.5703125" style="5"/>
    <col min="4862" max="4862" width="29" style="5" customWidth="1"/>
    <col min="4863" max="4866" width="16.42578125" style="5" customWidth="1"/>
    <col min="4867" max="4867" width="17.85546875" style="5" customWidth="1"/>
    <col min="4868" max="4868" width="17.5703125" style="5" customWidth="1"/>
    <col min="4869" max="4870" width="16.42578125" style="5" customWidth="1"/>
    <col min="4871" max="4871" width="17.85546875" style="5" customWidth="1"/>
    <col min="4872" max="4874" width="16.42578125" style="5" customWidth="1"/>
    <col min="4875" max="4875" width="13.85546875" style="5" customWidth="1"/>
    <col min="4876" max="4876" width="16.5703125" style="5" customWidth="1"/>
    <col min="4877" max="4880" width="13.85546875" style="5" customWidth="1"/>
    <col min="4881" max="5117" width="11.5703125" style="5"/>
    <col min="5118" max="5118" width="29" style="5" customWidth="1"/>
    <col min="5119" max="5122" width="16.42578125" style="5" customWidth="1"/>
    <col min="5123" max="5123" width="17.85546875" style="5" customWidth="1"/>
    <col min="5124" max="5124" width="17.5703125" style="5" customWidth="1"/>
    <col min="5125" max="5126" width="16.42578125" style="5" customWidth="1"/>
    <col min="5127" max="5127" width="17.85546875" style="5" customWidth="1"/>
    <col min="5128" max="5130" width="16.42578125" style="5" customWidth="1"/>
    <col min="5131" max="5131" width="13.85546875" style="5" customWidth="1"/>
    <col min="5132" max="5132" width="16.5703125" style="5" customWidth="1"/>
    <col min="5133" max="5136" width="13.85546875" style="5" customWidth="1"/>
    <col min="5137" max="5373" width="11.5703125" style="5"/>
    <col min="5374" max="5374" width="29" style="5" customWidth="1"/>
    <col min="5375" max="5378" width="16.42578125" style="5" customWidth="1"/>
    <col min="5379" max="5379" width="17.85546875" style="5" customWidth="1"/>
    <col min="5380" max="5380" width="17.5703125" style="5" customWidth="1"/>
    <col min="5381" max="5382" width="16.42578125" style="5" customWidth="1"/>
    <col min="5383" max="5383" width="17.85546875" style="5" customWidth="1"/>
    <col min="5384" max="5386" width="16.42578125" style="5" customWidth="1"/>
    <col min="5387" max="5387" width="13.85546875" style="5" customWidth="1"/>
    <col min="5388" max="5388" width="16.5703125" style="5" customWidth="1"/>
    <col min="5389" max="5392" width="13.85546875" style="5" customWidth="1"/>
    <col min="5393" max="5629" width="11.5703125" style="5"/>
    <col min="5630" max="5630" width="29" style="5" customWidth="1"/>
    <col min="5631" max="5634" width="16.42578125" style="5" customWidth="1"/>
    <col min="5635" max="5635" width="17.85546875" style="5" customWidth="1"/>
    <col min="5636" max="5636" width="17.5703125" style="5" customWidth="1"/>
    <col min="5637" max="5638" width="16.42578125" style="5" customWidth="1"/>
    <col min="5639" max="5639" width="17.85546875" style="5" customWidth="1"/>
    <col min="5640" max="5642" width="16.42578125" style="5" customWidth="1"/>
    <col min="5643" max="5643" width="13.85546875" style="5" customWidth="1"/>
    <col min="5644" max="5644" width="16.5703125" style="5" customWidth="1"/>
    <col min="5645" max="5648" width="13.85546875" style="5" customWidth="1"/>
    <col min="5649" max="5885" width="11.5703125" style="5"/>
    <col min="5886" max="5886" width="29" style="5" customWidth="1"/>
    <col min="5887" max="5890" width="16.42578125" style="5" customWidth="1"/>
    <col min="5891" max="5891" width="17.85546875" style="5" customWidth="1"/>
    <col min="5892" max="5892" width="17.5703125" style="5" customWidth="1"/>
    <col min="5893" max="5894" width="16.42578125" style="5" customWidth="1"/>
    <col min="5895" max="5895" width="17.85546875" style="5" customWidth="1"/>
    <col min="5896" max="5898" width="16.42578125" style="5" customWidth="1"/>
    <col min="5899" max="5899" width="13.85546875" style="5" customWidth="1"/>
    <col min="5900" max="5900" width="16.5703125" style="5" customWidth="1"/>
    <col min="5901" max="5904" width="13.85546875" style="5" customWidth="1"/>
    <col min="5905" max="6141" width="11.5703125" style="5"/>
    <col min="6142" max="6142" width="29" style="5" customWidth="1"/>
    <col min="6143" max="6146" width="16.42578125" style="5" customWidth="1"/>
    <col min="6147" max="6147" width="17.85546875" style="5" customWidth="1"/>
    <col min="6148" max="6148" width="17.5703125" style="5" customWidth="1"/>
    <col min="6149" max="6150" width="16.42578125" style="5" customWidth="1"/>
    <col min="6151" max="6151" width="17.85546875" style="5" customWidth="1"/>
    <col min="6152" max="6154" width="16.42578125" style="5" customWidth="1"/>
    <col min="6155" max="6155" width="13.85546875" style="5" customWidth="1"/>
    <col min="6156" max="6156" width="16.5703125" style="5" customWidth="1"/>
    <col min="6157" max="6160" width="13.85546875" style="5" customWidth="1"/>
    <col min="6161" max="6397" width="11.5703125" style="5"/>
    <col min="6398" max="6398" width="29" style="5" customWidth="1"/>
    <col min="6399" max="6402" width="16.42578125" style="5" customWidth="1"/>
    <col min="6403" max="6403" width="17.85546875" style="5" customWidth="1"/>
    <col min="6404" max="6404" width="17.5703125" style="5" customWidth="1"/>
    <col min="6405" max="6406" width="16.42578125" style="5" customWidth="1"/>
    <col min="6407" max="6407" width="17.85546875" style="5" customWidth="1"/>
    <col min="6408" max="6410" width="16.42578125" style="5" customWidth="1"/>
    <col min="6411" max="6411" width="13.85546875" style="5" customWidth="1"/>
    <col min="6412" max="6412" width="16.5703125" style="5" customWidth="1"/>
    <col min="6413" max="6416" width="13.85546875" style="5" customWidth="1"/>
    <col min="6417" max="6653" width="11.5703125" style="5"/>
    <col min="6654" max="6654" width="29" style="5" customWidth="1"/>
    <col min="6655" max="6658" width="16.42578125" style="5" customWidth="1"/>
    <col min="6659" max="6659" width="17.85546875" style="5" customWidth="1"/>
    <col min="6660" max="6660" width="17.5703125" style="5" customWidth="1"/>
    <col min="6661" max="6662" width="16.42578125" style="5" customWidth="1"/>
    <col min="6663" max="6663" width="17.85546875" style="5" customWidth="1"/>
    <col min="6664" max="6666" width="16.42578125" style="5" customWidth="1"/>
    <col min="6667" max="6667" width="13.85546875" style="5" customWidth="1"/>
    <col min="6668" max="6668" width="16.5703125" style="5" customWidth="1"/>
    <col min="6669" max="6672" width="13.85546875" style="5" customWidth="1"/>
    <col min="6673" max="6909" width="11.5703125" style="5"/>
    <col min="6910" max="6910" width="29" style="5" customWidth="1"/>
    <col min="6911" max="6914" width="16.42578125" style="5" customWidth="1"/>
    <col min="6915" max="6915" width="17.85546875" style="5" customWidth="1"/>
    <col min="6916" max="6916" width="17.5703125" style="5" customWidth="1"/>
    <col min="6917" max="6918" width="16.42578125" style="5" customWidth="1"/>
    <col min="6919" max="6919" width="17.85546875" style="5" customWidth="1"/>
    <col min="6920" max="6922" width="16.42578125" style="5" customWidth="1"/>
    <col min="6923" max="6923" width="13.85546875" style="5" customWidth="1"/>
    <col min="6924" max="6924" width="16.5703125" style="5" customWidth="1"/>
    <col min="6925" max="6928" width="13.85546875" style="5" customWidth="1"/>
    <col min="6929" max="7165" width="11.5703125" style="5"/>
    <col min="7166" max="7166" width="29" style="5" customWidth="1"/>
    <col min="7167" max="7170" width="16.42578125" style="5" customWidth="1"/>
    <col min="7171" max="7171" width="17.85546875" style="5" customWidth="1"/>
    <col min="7172" max="7172" width="17.5703125" style="5" customWidth="1"/>
    <col min="7173" max="7174" width="16.42578125" style="5" customWidth="1"/>
    <col min="7175" max="7175" width="17.85546875" style="5" customWidth="1"/>
    <col min="7176" max="7178" width="16.42578125" style="5" customWidth="1"/>
    <col min="7179" max="7179" width="13.85546875" style="5" customWidth="1"/>
    <col min="7180" max="7180" width="16.5703125" style="5" customWidth="1"/>
    <col min="7181" max="7184" width="13.85546875" style="5" customWidth="1"/>
    <col min="7185" max="7421" width="11.5703125" style="5"/>
    <col min="7422" max="7422" width="29" style="5" customWidth="1"/>
    <col min="7423" max="7426" width="16.42578125" style="5" customWidth="1"/>
    <col min="7427" max="7427" width="17.85546875" style="5" customWidth="1"/>
    <col min="7428" max="7428" width="17.5703125" style="5" customWidth="1"/>
    <col min="7429" max="7430" width="16.42578125" style="5" customWidth="1"/>
    <col min="7431" max="7431" width="17.85546875" style="5" customWidth="1"/>
    <col min="7432" max="7434" width="16.42578125" style="5" customWidth="1"/>
    <col min="7435" max="7435" width="13.85546875" style="5" customWidth="1"/>
    <col min="7436" max="7436" width="16.5703125" style="5" customWidth="1"/>
    <col min="7437" max="7440" width="13.85546875" style="5" customWidth="1"/>
    <col min="7441" max="7677" width="11.5703125" style="5"/>
    <col min="7678" max="7678" width="29" style="5" customWidth="1"/>
    <col min="7679" max="7682" width="16.42578125" style="5" customWidth="1"/>
    <col min="7683" max="7683" width="17.85546875" style="5" customWidth="1"/>
    <col min="7684" max="7684" width="17.5703125" style="5" customWidth="1"/>
    <col min="7685" max="7686" width="16.42578125" style="5" customWidth="1"/>
    <col min="7687" max="7687" width="17.85546875" style="5" customWidth="1"/>
    <col min="7688" max="7690" width="16.42578125" style="5" customWidth="1"/>
    <col min="7691" max="7691" width="13.85546875" style="5" customWidth="1"/>
    <col min="7692" max="7692" width="16.5703125" style="5" customWidth="1"/>
    <col min="7693" max="7696" width="13.85546875" style="5" customWidth="1"/>
    <col min="7697" max="7933" width="11.5703125" style="5"/>
    <col min="7934" max="7934" width="29" style="5" customWidth="1"/>
    <col min="7935" max="7938" width="16.42578125" style="5" customWidth="1"/>
    <col min="7939" max="7939" width="17.85546875" style="5" customWidth="1"/>
    <col min="7940" max="7940" width="17.5703125" style="5" customWidth="1"/>
    <col min="7941" max="7942" width="16.42578125" style="5" customWidth="1"/>
    <col min="7943" max="7943" width="17.85546875" style="5" customWidth="1"/>
    <col min="7944" max="7946" width="16.42578125" style="5" customWidth="1"/>
    <col min="7947" max="7947" width="13.85546875" style="5" customWidth="1"/>
    <col min="7948" max="7948" width="16.5703125" style="5" customWidth="1"/>
    <col min="7949" max="7952" width="13.85546875" style="5" customWidth="1"/>
    <col min="7953" max="8189" width="11.5703125" style="5"/>
    <col min="8190" max="8190" width="29" style="5" customWidth="1"/>
    <col min="8191" max="8194" width="16.42578125" style="5" customWidth="1"/>
    <col min="8195" max="8195" width="17.85546875" style="5" customWidth="1"/>
    <col min="8196" max="8196" width="17.5703125" style="5" customWidth="1"/>
    <col min="8197" max="8198" width="16.42578125" style="5" customWidth="1"/>
    <col min="8199" max="8199" width="17.85546875" style="5" customWidth="1"/>
    <col min="8200" max="8202" width="16.42578125" style="5" customWidth="1"/>
    <col min="8203" max="8203" width="13.85546875" style="5" customWidth="1"/>
    <col min="8204" max="8204" width="16.5703125" style="5" customWidth="1"/>
    <col min="8205" max="8208" width="13.85546875" style="5" customWidth="1"/>
    <col min="8209" max="8445" width="11.5703125" style="5"/>
    <col min="8446" max="8446" width="29" style="5" customWidth="1"/>
    <col min="8447" max="8450" width="16.42578125" style="5" customWidth="1"/>
    <col min="8451" max="8451" width="17.85546875" style="5" customWidth="1"/>
    <col min="8452" max="8452" width="17.5703125" style="5" customWidth="1"/>
    <col min="8453" max="8454" width="16.42578125" style="5" customWidth="1"/>
    <col min="8455" max="8455" width="17.85546875" style="5" customWidth="1"/>
    <col min="8456" max="8458" width="16.42578125" style="5" customWidth="1"/>
    <col min="8459" max="8459" width="13.85546875" style="5" customWidth="1"/>
    <col min="8460" max="8460" width="16.5703125" style="5" customWidth="1"/>
    <col min="8461" max="8464" width="13.85546875" style="5" customWidth="1"/>
    <col min="8465" max="8701" width="11.5703125" style="5"/>
    <col min="8702" max="8702" width="29" style="5" customWidth="1"/>
    <col min="8703" max="8706" width="16.42578125" style="5" customWidth="1"/>
    <col min="8707" max="8707" width="17.85546875" style="5" customWidth="1"/>
    <col min="8708" max="8708" width="17.5703125" style="5" customWidth="1"/>
    <col min="8709" max="8710" width="16.42578125" style="5" customWidth="1"/>
    <col min="8711" max="8711" width="17.85546875" style="5" customWidth="1"/>
    <col min="8712" max="8714" width="16.42578125" style="5" customWidth="1"/>
    <col min="8715" max="8715" width="13.85546875" style="5" customWidth="1"/>
    <col min="8716" max="8716" width="16.5703125" style="5" customWidth="1"/>
    <col min="8717" max="8720" width="13.85546875" style="5" customWidth="1"/>
    <col min="8721" max="8957" width="11.5703125" style="5"/>
    <col min="8958" max="8958" width="29" style="5" customWidth="1"/>
    <col min="8959" max="8962" width="16.42578125" style="5" customWidth="1"/>
    <col min="8963" max="8963" width="17.85546875" style="5" customWidth="1"/>
    <col min="8964" max="8964" width="17.5703125" style="5" customWidth="1"/>
    <col min="8965" max="8966" width="16.42578125" style="5" customWidth="1"/>
    <col min="8967" max="8967" width="17.85546875" style="5" customWidth="1"/>
    <col min="8968" max="8970" width="16.42578125" style="5" customWidth="1"/>
    <col min="8971" max="8971" width="13.85546875" style="5" customWidth="1"/>
    <col min="8972" max="8972" width="16.5703125" style="5" customWidth="1"/>
    <col min="8973" max="8976" width="13.85546875" style="5" customWidth="1"/>
    <col min="8977" max="9213" width="11.5703125" style="5"/>
    <col min="9214" max="9214" width="29" style="5" customWidth="1"/>
    <col min="9215" max="9218" width="16.42578125" style="5" customWidth="1"/>
    <col min="9219" max="9219" width="17.85546875" style="5" customWidth="1"/>
    <col min="9220" max="9220" width="17.5703125" style="5" customWidth="1"/>
    <col min="9221" max="9222" width="16.42578125" style="5" customWidth="1"/>
    <col min="9223" max="9223" width="17.85546875" style="5" customWidth="1"/>
    <col min="9224" max="9226" width="16.42578125" style="5" customWidth="1"/>
    <col min="9227" max="9227" width="13.85546875" style="5" customWidth="1"/>
    <col min="9228" max="9228" width="16.5703125" style="5" customWidth="1"/>
    <col min="9229" max="9232" width="13.85546875" style="5" customWidth="1"/>
    <col min="9233" max="9469" width="11.5703125" style="5"/>
    <col min="9470" max="9470" width="29" style="5" customWidth="1"/>
    <col min="9471" max="9474" width="16.42578125" style="5" customWidth="1"/>
    <col min="9475" max="9475" width="17.85546875" style="5" customWidth="1"/>
    <col min="9476" max="9476" width="17.5703125" style="5" customWidth="1"/>
    <col min="9477" max="9478" width="16.42578125" style="5" customWidth="1"/>
    <col min="9479" max="9479" width="17.85546875" style="5" customWidth="1"/>
    <col min="9480" max="9482" width="16.42578125" style="5" customWidth="1"/>
    <col min="9483" max="9483" width="13.85546875" style="5" customWidth="1"/>
    <col min="9484" max="9484" width="16.5703125" style="5" customWidth="1"/>
    <col min="9485" max="9488" width="13.85546875" style="5" customWidth="1"/>
    <col min="9489" max="9725" width="11.5703125" style="5"/>
    <col min="9726" max="9726" width="29" style="5" customWidth="1"/>
    <col min="9727" max="9730" width="16.42578125" style="5" customWidth="1"/>
    <col min="9731" max="9731" width="17.85546875" style="5" customWidth="1"/>
    <col min="9732" max="9732" width="17.5703125" style="5" customWidth="1"/>
    <col min="9733" max="9734" width="16.42578125" style="5" customWidth="1"/>
    <col min="9735" max="9735" width="17.85546875" style="5" customWidth="1"/>
    <col min="9736" max="9738" width="16.42578125" style="5" customWidth="1"/>
    <col min="9739" max="9739" width="13.85546875" style="5" customWidth="1"/>
    <col min="9740" max="9740" width="16.5703125" style="5" customWidth="1"/>
    <col min="9741" max="9744" width="13.85546875" style="5" customWidth="1"/>
    <col min="9745" max="9981" width="11.5703125" style="5"/>
    <col min="9982" max="9982" width="29" style="5" customWidth="1"/>
    <col min="9983" max="9986" width="16.42578125" style="5" customWidth="1"/>
    <col min="9987" max="9987" width="17.85546875" style="5" customWidth="1"/>
    <col min="9988" max="9988" width="17.5703125" style="5" customWidth="1"/>
    <col min="9989" max="9990" width="16.42578125" style="5" customWidth="1"/>
    <col min="9991" max="9991" width="17.85546875" style="5" customWidth="1"/>
    <col min="9992" max="9994" width="16.42578125" style="5" customWidth="1"/>
    <col min="9995" max="9995" width="13.85546875" style="5" customWidth="1"/>
    <col min="9996" max="9996" width="16.5703125" style="5" customWidth="1"/>
    <col min="9997" max="10000" width="13.85546875" style="5" customWidth="1"/>
    <col min="10001" max="10237" width="11.5703125" style="5"/>
    <col min="10238" max="10238" width="29" style="5" customWidth="1"/>
    <col min="10239" max="10242" width="16.42578125" style="5" customWidth="1"/>
    <col min="10243" max="10243" width="17.85546875" style="5" customWidth="1"/>
    <col min="10244" max="10244" width="17.5703125" style="5" customWidth="1"/>
    <col min="10245" max="10246" width="16.42578125" style="5" customWidth="1"/>
    <col min="10247" max="10247" width="17.85546875" style="5" customWidth="1"/>
    <col min="10248" max="10250" width="16.42578125" style="5" customWidth="1"/>
    <col min="10251" max="10251" width="13.85546875" style="5" customWidth="1"/>
    <col min="10252" max="10252" width="16.5703125" style="5" customWidth="1"/>
    <col min="10253" max="10256" width="13.85546875" style="5" customWidth="1"/>
    <col min="10257" max="10493" width="11.5703125" style="5"/>
    <col min="10494" max="10494" width="29" style="5" customWidth="1"/>
    <col min="10495" max="10498" width="16.42578125" style="5" customWidth="1"/>
    <col min="10499" max="10499" width="17.85546875" style="5" customWidth="1"/>
    <col min="10500" max="10500" width="17.5703125" style="5" customWidth="1"/>
    <col min="10501" max="10502" width="16.42578125" style="5" customWidth="1"/>
    <col min="10503" max="10503" width="17.85546875" style="5" customWidth="1"/>
    <col min="10504" max="10506" width="16.42578125" style="5" customWidth="1"/>
    <col min="10507" max="10507" width="13.85546875" style="5" customWidth="1"/>
    <col min="10508" max="10508" width="16.5703125" style="5" customWidth="1"/>
    <col min="10509" max="10512" width="13.85546875" style="5" customWidth="1"/>
    <col min="10513" max="10749" width="11.5703125" style="5"/>
    <col min="10750" max="10750" width="29" style="5" customWidth="1"/>
    <col min="10751" max="10754" width="16.42578125" style="5" customWidth="1"/>
    <col min="10755" max="10755" width="17.85546875" style="5" customWidth="1"/>
    <col min="10756" max="10756" width="17.5703125" style="5" customWidth="1"/>
    <col min="10757" max="10758" width="16.42578125" style="5" customWidth="1"/>
    <col min="10759" max="10759" width="17.85546875" style="5" customWidth="1"/>
    <col min="10760" max="10762" width="16.42578125" style="5" customWidth="1"/>
    <col min="10763" max="10763" width="13.85546875" style="5" customWidth="1"/>
    <col min="10764" max="10764" width="16.5703125" style="5" customWidth="1"/>
    <col min="10765" max="10768" width="13.85546875" style="5" customWidth="1"/>
    <col min="10769" max="11005" width="11.5703125" style="5"/>
    <col min="11006" max="11006" width="29" style="5" customWidth="1"/>
    <col min="11007" max="11010" width="16.42578125" style="5" customWidth="1"/>
    <col min="11011" max="11011" width="17.85546875" style="5" customWidth="1"/>
    <col min="11012" max="11012" width="17.5703125" style="5" customWidth="1"/>
    <col min="11013" max="11014" width="16.42578125" style="5" customWidth="1"/>
    <col min="11015" max="11015" width="17.85546875" style="5" customWidth="1"/>
    <col min="11016" max="11018" width="16.42578125" style="5" customWidth="1"/>
    <col min="11019" max="11019" width="13.85546875" style="5" customWidth="1"/>
    <col min="11020" max="11020" width="16.5703125" style="5" customWidth="1"/>
    <col min="11021" max="11024" width="13.85546875" style="5" customWidth="1"/>
    <col min="11025" max="11261" width="11.5703125" style="5"/>
    <col min="11262" max="11262" width="29" style="5" customWidth="1"/>
    <col min="11263" max="11266" width="16.42578125" style="5" customWidth="1"/>
    <col min="11267" max="11267" width="17.85546875" style="5" customWidth="1"/>
    <col min="11268" max="11268" width="17.5703125" style="5" customWidth="1"/>
    <col min="11269" max="11270" width="16.42578125" style="5" customWidth="1"/>
    <col min="11271" max="11271" width="17.85546875" style="5" customWidth="1"/>
    <col min="11272" max="11274" width="16.42578125" style="5" customWidth="1"/>
    <col min="11275" max="11275" width="13.85546875" style="5" customWidth="1"/>
    <col min="11276" max="11276" width="16.5703125" style="5" customWidth="1"/>
    <col min="11277" max="11280" width="13.85546875" style="5" customWidth="1"/>
    <col min="11281" max="11517" width="11.5703125" style="5"/>
    <col min="11518" max="11518" width="29" style="5" customWidth="1"/>
    <col min="11519" max="11522" width="16.42578125" style="5" customWidth="1"/>
    <col min="11523" max="11523" width="17.85546875" style="5" customWidth="1"/>
    <col min="11524" max="11524" width="17.5703125" style="5" customWidth="1"/>
    <col min="11525" max="11526" width="16.42578125" style="5" customWidth="1"/>
    <col min="11527" max="11527" width="17.85546875" style="5" customWidth="1"/>
    <col min="11528" max="11530" width="16.42578125" style="5" customWidth="1"/>
    <col min="11531" max="11531" width="13.85546875" style="5" customWidth="1"/>
    <col min="11532" max="11532" width="16.5703125" style="5" customWidth="1"/>
    <col min="11533" max="11536" width="13.85546875" style="5" customWidth="1"/>
    <col min="11537" max="11773" width="11.5703125" style="5"/>
    <col min="11774" max="11774" width="29" style="5" customWidth="1"/>
    <col min="11775" max="11778" width="16.42578125" style="5" customWidth="1"/>
    <col min="11779" max="11779" width="17.85546875" style="5" customWidth="1"/>
    <col min="11780" max="11780" width="17.5703125" style="5" customWidth="1"/>
    <col min="11781" max="11782" width="16.42578125" style="5" customWidth="1"/>
    <col min="11783" max="11783" width="17.85546875" style="5" customWidth="1"/>
    <col min="11784" max="11786" width="16.42578125" style="5" customWidth="1"/>
    <col min="11787" max="11787" width="13.85546875" style="5" customWidth="1"/>
    <col min="11788" max="11788" width="16.5703125" style="5" customWidth="1"/>
    <col min="11789" max="11792" width="13.85546875" style="5" customWidth="1"/>
    <col min="11793" max="12029" width="11.5703125" style="5"/>
    <col min="12030" max="12030" width="29" style="5" customWidth="1"/>
    <col min="12031" max="12034" width="16.42578125" style="5" customWidth="1"/>
    <col min="12035" max="12035" width="17.85546875" style="5" customWidth="1"/>
    <col min="12036" max="12036" width="17.5703125" style="5" customWidth="1"/>
    <col min="12037" max="12038" width="16.42578125" style="5" customWidth="1"/>
    <col min="12039" max="12039" width="17.85546875" style="5" customWidth="1"/>
    <col min="12040" max="12042" width="16.42578125" style="5" customWidth="1"/>
    <col min="12043" max="12043" width="13.85546875" style="5" customWidth="1"/>
    <col min="12044" max="12044" width="16.5703125" style="5" customWidth="1"/>
    <col min="12045" max="12048" width="13.85546875" style="5" customWidth="1"/>
    <col min="12049" max="12285" width="11.5703125" style="5"/>
    <col min="12286" max="12286" width="29" style="5" customWidth="1"/>
    <col min="12287" max="12290" width="16.42578125" style="5" customWidth="1"/>
    <col min="12291" max="12291" width="17.85546875" style="5" customWidth="1"/>
    <col min="12292" max="12292" width="17.5703125" style="5" customWidth="1"/>
    <col min="12293" max="12294" width="16.42578125" style="5" customWidth="1"/>
    <col min="12295" max="12295" width="17.85546875" style="5" customWidth="1"/>
    <col min="12296" max="12298" width="16.42578125" style="5" customWidth="1"/>
    <col min="12299" max="12299" width="13.85546875" style="5" customWidth="1"/>
    <col min="12300" max="12300" width="16.5703125" style="5" customWidth="1"/>
    <col min="12301" max="12304" width="13.85546875" style="5" customWidth="1"/>
    <col min="12305" max="12541" width="11.5703125" style="5"/>
    <col min="12542" max="12542" width="29" style="5" customWidth="1"/>
    <col min="12543" max="12546" width="16.42578125" style="5" customWidth="1"/>
    <col min="12547" max="12547" width="17.85546875" style="5" customWidth="1"/>
    <col min="12548" max="12548" width="17.5703125" style="5" customWidth="1"/>
    <col min="12549" max="12550" width="16.42578125" style="5" customWidth="1"/>
    <col min="12551" max="12551" width="17.85546875" style="5" customWidth="1"/>
    <col min="12552" max="12554" width="16.42578125" style="5" customWidth="1"/>
    <col min="12555" max="12555" width="13.85546875" style="5" customWidth="1"/>
    <col min="12556" max="12556" width="16.5703125" style="5" customWidth="1"/>
    <col min="12557" max="12560" width="13.85546875" style="5" customWidth="1"/>
    <col min="12561" max="12797" width="11.5703125" style="5"/>
    <col min="12798" max="12798" width="29" style="5" customWidth="1"/>
    <col min="12799" max="12802" width="16.42578125" style="5" customWidth="1"/>
    <col min="12803" max="12803" width="17.85546875" style="5" customWidth="1"/>
    <col min="12804" max="12804" width="17.5703125" style="5" customWidth="1"/>
    <col min="12805" max="12806" width="16.42578125" style="5" customWidth="1"/>
    <col min="12807" max="12807" width="17.85546875" style="5" customWidth="1"/>
    <col min="12808" max="12810" width="16.42578125" style="5" customWidth="1"/>
    <col min="12811" max="12811" width="13.85546875" style="5" customWidth="1"/>
    <col min="12812" max="12812" width="16.5703125" style="5" customWidth="1"/>
    <col min="12813" max="12816" width="13.85546875" style="5" customWidth="1"/>
    <col min="12817" max="13053" width="11.5703125" style="5"/>
    <col min="13054" max="13054" width="29" style="5" customWidth="1"/>
    <col min="13055" max="13058" width="16.42578125" style="5" customWidth="1"/>
    <col min="13059" max="13059" width="17.85546875" style="5" customWidth="1"/>
    <col min="13060" max="13060" width="17.5703125" style="5" customWidth="1"/>
    <col min="13061" max="13062" width="16.42578125" style="5" customWidth="1"/>
    <col min="13063" max="13063" width="17.85546875" style="5" customWidth="1"/>
    <col min="13064" max="13066" width="16.42578125" style="5" customWidth="1"/>
    <col min="13067" max="13067" width="13.85546875" style="5" customWidth="1"/>
    <col min="13068" max="13068" width="16.5703125" style="5" customWidth="1"/>
    <col min="13069" max="13072" width="13.85546875" style="5" customWidth="1"/>
    <col min="13073" max="13309" width="11.5703125" style="5"/>
    <col min="13310" max="13310" width="29" style="5" customWidth="1"/>
    <col min="13311" max="13314" width="16.42578125" style="5" customWidth="1"/>
    <col min="13315" max="13315" width="17.85546875" style="5" customWidth="1"/>
    <col min="13316" max="13316" width="17.5703125" style="5" customWidth="1"/>
    <col min="13317" max="13318" width="16.42578125" style="5" customWidth="1"/>
    <col min="13319" max="13319" width="17.85546875" style="5" customWidth="1"/>
    <col min="13320" max="13322" width="16.42578125" style="5" customWidth="1"/>
    <col min="13323" max="13323" width="13.85546875" style="5" customWidth="1"/>
    <col min="13324" max="13324" width="16.5703125" style="5" customWidth="1"/>
    <col min="13325" max="13328" width="13.85546875" style="5" customWidth="1"/>
    <col min="13329" max="13565" width="11.5703125" style="5"/>
    <col min="13566" max="13566" width="29" style="5" customWidth="1"/>
    <col min="13567" max="13570" width="16.42578125" style="5" customWidth="1"/>
    <col min="13571" max="13571" width="17.85546875" style="5" customWidth="1"/>
    <col min="13572" max="13572" width="17.5703125" style="5" customWidth="1"/>
    <col min="13573" max="13574" width="16.42578125" style="5" customWidth="1"/>
    <col min="13575" max="13575" width="17.85546875" style="5" customWidth="1"/>
    <col min="13576" max="13578" width="16.42578125" style="5" customWidth="1"/>
    <col min="13579" max="13579" width="13.85546875" style="5" customWidth="1"/>
    <col min="13580" max="13580" width="16.5703125" style="5" customWidth="1"/>
    <col min="13581" max="13584" width="13.85546875" style="5" customWidth="1"/>
    <col min="13585" max="13821" width="11.5703125" style="5"/>
    <col min="13822" max="13822" width="29" style="5" customWidth="1"/>
    <col min="13823" max="13826" width="16.42578125" style="5" customWidth="1"/>
    <col min="13827" max="13827" width="17.85546875" style="5" customWidth="1"/>
    <col min="13828" max="13828" width="17.5703125" style="5" customWidth="1"/>
    <col min="13829" max="13830" width="16.42578125" style="5" customWidth="1"/>
    <col min="13831" max="13831" width="17.85546875" style="5" customWidth="1"/>
    <col min="13832" max="13834" width="16.42578125" style="5" customWidth="1"/>
    <col min="13835" max="13835" width="13.85546875" style="5" customWidth="1"/>
    <col min="13836" max="13836" width="16.5703125" style="5" customWidth="1"/>
    <col min="13837" max="13840" width="13.85546875" style="5" customWidth="1"/>
    <col min="13841" max="14077" width="11.5703125" style="5"/>
    <col min="14078" max="14078" width="29" style="5" customWidth="1"/>
    <col min="14079" max="14082" width="16.42578125" style="5" customWidth="1"/>
    <col min="14083" max="14083" width="17.85546875" style="5" customWidth="1"/>
    <col min="14084" max="14084" width="17.5703125" style="5" customWidth="1"/>
    <col min="14085" max="14086" width="16.42578125" style="5" customWidth="1"/>
    <col min="14087" max="14087" width="17.85546875" style="5" customWidth="1"/>
    <col min="14088" max="14090" width="16.42578125" style="5" customWidth="1"/>
    <col min="14091" max="14091" width="13.85546875" style="5" customWidth="1"/>
    <col min="14092" max="14092" width="16.5703125" style="5" customWidth="1"/>
    <col min="14093" max="14096" width="13.85546875" style="5" customWidth="1"/>
    <col min="14097" max="14333" width="11.5703125" style="5"/>
    <col min="14334" max="14334" width="29" style="5" customWidth="1"/>
    <col min="14335" max="14338" width="16.42578125" style="5" customWidth="1"/>
    <col min="14339" max="14339" width="17.85546875" style="5" customWidth="1"/>
    <col min="14340" max="14340" width="17.5703125" style="5" customWidth="1"/>
    <col min="14341" max="14342" width="16.42578125" style="5" customWidth="1"/>
    <col min="14343" max="14343" width="17.85546875" style="5" customWidth="1"/>
    <col min="14344" max="14346" width="16.42578125" style="5" customWidth="1"/>
    <col min="14347" max="14347" width="13.85546875" style="5" customWidth="1"/>
    <col min="14348" max="14348" width="16.5703125" style="5" customWidth="1"/>
    <col min="14349" max="14352" width="13.85546875" style="5" customWidth="1"/>
    <col min="14353" max="14589" width="11.5703125" style="5"/>
    <col min="14590" max="14590" width="29" style="5" customWidth="1"/>
    <col min="14591" max="14594" width="16.42578125" style="5" customWidth="1"/>
    <col min="14595" max="14595" width="17.85546875" style="5" customWidth="1"/>
    <col min="14596" max="14596" width="17.5703125" style="5" customWidth="1"/>
    <col min="14597" max="14598" width="16.42578125" style="5" customWidth="1"/>
    <col min="14599" max="14599" width="17.85546875" style="5" customWidth="1"/>
    <col min="14600" max="14602" width="16.42578125" style="5" customWidth="1"/>
    <col min="14603" max="14603" width="13.85546875" style="5" customWidth="1"/>
    <col min="14604" max="14604" width="16.5703125" style="5" customWidth="1"/>
    <col min="14605" max="14608" width="13.85546875" style="5" customWidth="1"/>
    <col min="14609" max="14845" width="11.5703125" style="5"/>
    <col min="14846" max="14846" width="29" style="5" customWidth="1"/>
    <col min="14847" max="14850" width="16.42578125" style="5" customWidth="1"/>
    <col min="14851" max="14851" width="17.85546875" style="5" customWidth="1"/>
    <col min="14852" max="14852" width="17.5703125" style="5" customWidth="1"/>
    <col min="14853" max="14854" width="16.42578125" style="5" customWidth="1"/>
    <col min="14855" max="14855" width="17.85546875" style="5" customWidth="1"/>
    <col min="14856" max="14858" width="16.42578125" style="5" customWidth="1"/>
    <col min="14859" max="14859" width="13.85546875" style="5" customWidth="1"/>
    <col min="14860" max="14860" width="16.5703125" style="5" customWidth="1"/>
    <col min="14861" max="14864" width="13.85546875" style="5" customWidth="1"/>
    <col min="14865" max="15101" width="11.5703125" style="5"/>
    <col min="15102" max="15102" width="29" style="5" customWidth="1"/>
    <col min="15103" max="15106" width="16.42578125" style="5" customWidth="1"/>
    <col min="15107" max="15107" width="17.85546875" style="5" customWidth="1"/>
    <col min="15108" max="15108" width="17.5703125" style="5" customWidth="1"/>
    <col min="15109" max="15110" width="16.42578125" style="5" customWidth="1"/>
    <col min="15111" max="15111" width="17.85546875" style="5" customWidth="1"/>
    <col min="15112" max="15114" width="16.42578125" style="5" customWidth="1"/>
    <col min="15115" max="15115" width="13.85546875" style="5" customWidth="1"/>
    <col min="15116" max="15116" width="16.5703125" style="5" customWidth="1"/>
    <col min="15117" max="15120" width="13.85546875" style="5" customWidth="1"/>
    <col min="15121" max="15357" width="11.5703125" style="5"/>
    <col min="15358" max="15358" width="29" style="5" customWidth="1"/>
    <col min="15359" max="15362" width="16.42578125" style="5" customWidth="1"/>
    <col min="15363" max="15363" width="17.85546875" style="5" customWidth="1"/>
    <col min="15364" max="15364" width="17.5703125" style="5" customWidth="1"/>
    <col min="15365" max="15366" width="16.42578125" style="5" customWidth="1"/>
    <col min="15367" max="15367" width="17.85546875" style="5" customWidth="1"/>
    <col min="15368" max="15370" width="16.42578125" style="5" customWidth="1"/>
    <col min="15371" max="15371" width="13.85546875" style="5" customWidth="1"/>
    <col min="15372" max="15372" width="16.5703125" style="5" customWidth="1"/>
    <col min="15373" max="15376" width="13.85546875" style="5" customWidth="1"/>
    <col min="15377" max="15613" width="11.5703125" style="5"/>
    <col min="15614" max="15614" width="29" style="5" customWidth="1"/>
    <col min="15615" max="15618" width="16.42578125" style="5" customWidth="1"/>
    <col min="15619" max="15619" width="17.85546875" style="5" customWidth="1"/>
    <col min="15620" max="15620" width="17.5703125" style="5" customWidth="1"/>
    <col min="15621" max="15622" width="16.42578125" style="5" customWidth="1"/>
    <col min="15623" max="15623" width="17.85546875" style="5" customWidth="1"/>
    <col min="15624" max="15626" width="16.42578125" style="5" customWidth="1"/>
    <col min="15627" max="15627" width="13.85546875" style="5" customWidth="1"/>
    <col min="15628" max="15628" width="16.5703125" style="5" customWidth="1"/>
    <col min="15629" max="15632" width="13.85546875" style="5" customWidth="1"/>
    <col min="15633" max="15869" width="11.5703125" style="5"/>
    <col min="15870" max="15870" width="29" style="5" customWidth="1"/>
    <col min="15871" max="15874" width="16.42578125" style="5" customWidth="1"/>
    <col min="15875" max="15875" width="17.85546875" style="5" customWidth="1"/>
    <col min="15876" max="15876" width="17.5703125" style="5" customWidth="1"/>
    <col min="15877" max="15878" width="16.42578125" style="5" customWidth="1"/>
    <col min="15879" max="15879" width="17.85546875" style="5" customWidth="1"/>
    <col min="15880" max="15882" width="16.42578125" style="5" customWidth="1"/>
    <col min="15883" max="15883" width="13.85546875" style="5" customWidth="1"/>
    <col min="15884" max="15884" width="16.5703125" style="5" customWidth="1"/>
    <col min="15885" max="15888" width="13.85546875" style="5" customWidth="1"/>
    <col min="15889" max="16125" width="11.5703125" style="5"/>
    <col min="16126" max="16126" width="29" style="5" customWidth="1"/>
    <col min="16127" max="16130" width="16.42578125" style="5" customWidth="1"/>
    <col min="16131" max="16131" width="17.85546875" style="5" customWidth="1"/>
    <col min="16132" max="16132" width="17.5703125" style="5" customWidth="1"/>
    <col min="16133" max="16134" width="16.42578125" style="5" customWidth="1"/>
    <col min="16135" max="16135" width="17.85546875" style="5" customWidth="1"/>
    <col min="16136" max="16138" width="16.42578125" style="5" customWidth="1"/>
    <col min="16139" max="16139" width="13.85546875" style="5" customWidth="1"/>
    <col min="16140" max="16140" width="16.5703125" style="5" customWidth="1"/>
    <col min="16141" max="16144" width="13.85546875" style="5" customWidth="1"/>
    <col min="16145" max="16384" width="11.5703125" style="5"/>
  </cols>
  <sheetData>
    <row r="2" spans="1:16" s="2" customFormat="1" ht="15" customHeight="1" x14ac:dyDescent="0.25">
      <c r="A2" s="1" t="s">
        <v>0</v>
      </c>
      <c r="B2" s="1"/>
    </row>
    <row r="3" spans="1:16" x14ac:dyDescent="0.15">
      <c r="A3" s="3"/>
      <c r="B3" s="4"/>
      <c r="C3" s="4"/>
      <c r="D3" s="4"/>
      <c r="E3" s="4"/>
      <c r="F3" s="4"/>
    </row>
    <row r="4" spans="1:16" ht="15" customHeight="1" x14ac:dyDescent="0.15">
      <c r="A4" s="6" t="s">
        <v>1</v>
      </c>
      <c r="B4" s="7">
        <v>2015</v>
      </c>
      <c r="C4" s="8"/>
      <c r="D4" s="9"/>
      <c r="E4" s="7">
        <v>2016</v>
      </c>
      <c r="F4" s="8"/>
      <c r="G4" s="9"/>
      <c r="H4" s="7">
        <v>2017</v>
      </c>
      <c r="I4" s="8"/>
      <c r="J4" s="9"/>
      <c r="K4" s="7">
        <v>2018</v>
      </c>
      <c r="L4" s="8"/>
      <c r="M4" s="9"/>
      <c r="N4" s="7">
        <v>2019</v>
      </c>
      <c r="O4" s="8"/>
      <c r="P4" s="9"/>
    </row>
    <row r="5" spans="1:16" ht="22.5" customHeight="1" x14ac:dyDescent="0.15">
      <c r="A5" s="10"/>
      <c r="B5" s="11" t="s">
        <v>2</v>
      </c>
      <c r="C5" s="12" t="s">
        <v>3</v>
      </c>
      <c r="D5" s="12" t="s">
        <v>4</v>
      </c>
      <c r="E5" s="11" t="s">
        <v>2</v>
      </c>
      <c r="F5" s="12" t="s">
        <v>3</v>
      </c>
      <c r="G5" s="12" t="s">
        <v>4</v>
      </c>
      <c r="H5" s="11" t="s">
        <v>2</v>
      </c>
      <c r="I5" s="12" t="s">
        <v>3</v>
      </c>
      <c r="J5" s="12" t="s">
        <v>4</v>
      </c>
      <c r="K5" s="11" t="s">
        <v>2</v>
      </c>
      <c r="L5" s="12" t="s">
        <v>3</v>
      </c>
      <c r="M5" s="12" t="s">
        <v>4</v>
      </c>
      <c r="N5" s="11" t="s">
        <v>2</v>
      </c>
      <c r="O5" s="12" t="s">
        <v>3</v>
      </c>
      <c r="P5" s="12" t="s">
        <v>4</v>
      </c>
    </row>
    <row r="6" spans="1:16" x14ac:dyDescent="0.15">
      <c r="A6" s="13" t="s">
        <v>2</v>
      </c>
      <c r="B6" s="14">
        <f t="shared" ref="B6:P6" si="0">B7+B10+B19</f>
        <v>888733086</v>
      </c>
      <c r="C6" s="14">
        <f t="shared" si="0"/>
        <v>43375171</v>
      </c>
      <c r="D6" s="15">
        <f t="shared" si="0"/>
        <v>845357915</v>
      </c>
      <c r="E6" s="14">
        <f t="shared" si="0"/>
        <v>884398641</v>
      </c>
      <c r="F6" s="14">
        <f t="shared" si="0"/>
        <v>44350672</v>
      </c>
      <c r="G6" s="15">
        <f t="shared" si="0"/>
        <v>840047969</v>
      </c>
      <c r="H6" s="16">
        <f t="shared" si="0"/>
        <v>940612146</v>
      </c>
      <c r="I6" s="17">
        <f t="shared" si="0"/>
        <v>49473802</v>
      </c>
      <c r="J6" s="18">
        <f t="shared" si="0"/>
        <v>891138344</v>
      </c>
      <c r="K6" s="14">
        <f t="shared" si="0"/>
        <v>1023194723</v>
      </c>
      <c r="L6" s="14">
        <f t="shared" si="0"/>
        <v>57579024</v>
      </c>
      <c r="M6" s="15">
        <f t="shared" si="0"/>
        <v>965615699</v>
      </c>
      <c r="N6" s="14">
        <f t="shared" si="0"/>
        <v>1138384775</v>
      </c>
      <c r="O6" s="14">
        <f>O7+O10+O19</f>
        <v>65462992</v>
      </c>
      <c r="P6" s="15">
        <f t="shared" si="0"/>
        <v>1072921783</v>
      </c>
    </row>
    <row r="7" spans="1:16" x14ac:dyDescent="0.15">
      <c r="A7" s="19" t="s">
        <v>5</v>
      </c>
      <c r="B7" s="14">
        <f>SUM(C7:D7)</f>
        <v>148677761</v>
      </c>
      <c r="C7" s="14">
        <f t="shared" ref="C7:J7" si="1">SUM(C8:C9)</f>
        <v>4829172</v>
      </c>
      <c r="D7" s="15">
        <f t="shared" si="1"/>
        <v>143848589</v>
      </c>
      <c r="E7" s="14">
        <f t="shared" si="1"/>
        <v>68691642</v>
      </c>
      <c r="F7" s="14">
        <f t="shared" si="1"/>
        <v>3239546</v>
      </c>
      <c r="G7" s="20">
        <f t="shared" si="1"/>
        <v>65452096</v>
      </c>
      <c r="H7" s="21">
        <f t="shared" si="1"/>
        <v>100632263</v>
      </c>
      <c r="I7" s="14">
        <f t="shared" si="1"/>
        <v>5165083</v>
      </c>
      <c r="J7" s="20">
        <f t="shared" si="1"/>
        <v>95467180</v>
      </c>
      <c r="K7" s="14">
        <f>L7+M7</f>
        <v>106331039</v>
      </c>
      <c r="L7" s="14">
        <f>L8+L9</f>
        <v>5443201</v>
      </c>
      <c r="M7" s="15">
        <f>M8+M9</f>
        <v>100887838</v>
      </c>
      <c r="N7" s="14">
        <f>SUM(N8:N9)</f>
        <v>105944799</v>
      </c>
      <c r="O7" s="14">
        <f>O8+O9</f>
        <v>4927368</v>
      </c>
      <c r="P7" s="15">
        <f>P8+P9</f>
        <v>101017431</v>
      </c>
    </row>
    <row r="8" spans="1:16" ht="11.25" x14ac:dyDescent="0.15">
      <c r="A8" s="22" t="s">
        <v>6</v>
      </c>
      <c r="B8" s="14">
        <f>SUM(C8:D8)</f>
        <v>90094693</v>
      </c>
      <c r="C8" s="23">
        <v>4730222</v>
      </c>
      <c r="D8" s="24">
        <v>85364471</v>
      </c>
      <c r="E8" s="14">
        <f>F8+G8</f>
        <v>68691642</v>
      </c>
      <c r="F8" s="23">
        <v>3239546</v>
      </c>
      <c r="G8" s="24">
        <v>65452096</v>
      </c>
      <c r="H8" s="21">
        <f>I8+J8</f>
        <v>100632263</v>
      </c>
      <c r="I8" s="23">
        <v>5165083</v>
      </c>
      <c r="J8" s="24">
        <v>95467180</v>
      </c>
      <c r="K8" s="21">
        <f>L8+M8</f>
        <v>106331039</v>
      </c>
      <c r="L8" s="23">
        <v>5443201</v>
      </c>
      <c r="M8" s="24">
        <v>100887838</v>
      </c>
      <c r="N8" s="14">
        <f>O8+P8</f>
        <v>105944799</v>
      </c>
      <c r="O8" s="23">
        <v>4927368</v>
      </c>
      <c r="P8" s="24">
        <v>101017431</v>
      </c>
    </row>
    <row r="9" spans="1:16" ht="11.25" x14ac:dyDescent="0.15">
      <c r="A9" s="22" t="s">
        <v>7</v>
      </c>
      <c r="B9" s="14">
        <f>SUM(C9:D9)</f>
        <v>58583068</v>
      </c>
      <c r="C9" s="23">
        <v>98950</v>
      </c>
      <c r="D9" s="24">
        <v>58484118</v>
      </c>
      <c r="E9" s="14">
        <f>F9+G9</f>
        <v>0</v>
      </c>
      <c r="F9" s="23">
        <v>0</v>
      </c>
      <c r="G9" s="24">
        <v>0</v>
      </c>
      <c r="H9" s="21">
        <f>I9+J9</f>
        <v>0</v>
      </c>
      <c r="I9" s="23">
        <v>0</v>
      </c>
      <c r="J9" s="24">
        <v>0</v>
      </c>
      <c r="K9" s="21">
        <f>L9+M9</f>
        <v>0</v>
      </c>
      <c r="L9" s="23">
        <v>0</v>
      </c>
      <c r="M9" s="24">
        <v>0</v>
      </c>
      <c r="N9" s="14">
        <f>O9+P9</f>
        <v>0</v>
      </c>
      <c r="O9" s="23">
        <v>0</v>
      </c>
      <c r="P9" s="24">
        <v>0</v>
      </c>
    </row>
    <row r="10" spans="1:16" x14ac:dyDescent="0.15">
      <c r="A10" s="19" t="s">
        <v>8</v>
      </c>
      <c r="B10" s="14">
        <f t="shared" ref="B10:P10" si="2">SUM(B11:B18)</f>
        <v>477362063</v>
      </c>
      <c r="C10" s="14">
        <f t="shared" si="2"/>
        <v>24737820</v>
      </c>
      <c r="D10" s="15">
        <f t="shared" si="2"/>
        <v>452624243</v>
      </c>
      <c r="E10" s="14">
        <f t="shared" si="2"/>
        <v>500305915</v>
      </c>
      <c r="F10" s="14">
        <f t="shared" si="2"/>
        <v>25149404</v>
      </c>
      <c r="G10" s="15">
        <f t="shared" si="2"/>
        <v>475156511</v>
      </c>
      <c r="H10" s="21">
        <f t="shared" si="2"/>
        <v>522161658</v>
      </c>
      <c r="I10" s="14">
        <f t="shared" si="2"/>
        <v>27501859</v>
      </c>
      <c r="J10" s="15">
        <f t="shared" si="2"/>
        <v>494659799</v>
      </c>
      <c r="K10" s="21">
        <f t="shared" si="2"/>
        <v>590582565</v>
      </c>
      <c r="L10" s="14">
        <f t="shared" si="2"/>
        <v>34339225</v>
      </c>
      <c r="M10" s="15">
        <f t="shared" si="2"/>
        <v>556243340</v>
      </c>
      <c r="N10" s="14">
        <f t="shared" si="2"/>
        <v>684934046</v>
      </c>
      <c r="O10" s="14">
        <f t="shared" si="2"/>
        <v>41037963</v>
      </c>
      <c r="P10" s="15">
        <f t="shared" si="2"/>
        <v>643896083</v>
      </c>
    </row>
    <row r="11" spans="1:16" x14ac:dyDescent="0.15">
      <c r="A11" s="22" t="s">
        <v>9</v>
      </c>
      <c r="B11" s="14">
        <f t="shared" ref="B11:B17" si="3">SUM(C11:D11)</f>
        <v>87403854</v>
      </c>
      <c r="C11" s="23">
        <v>4834900</v>
      </c>
      <c r="D11" s="24">
        <v>82568954</v>
      </c>
      <c r="E11" s="14">
        <f t="shared" ref="E11:E17" si="4">F11+G11</f>
        <v>100686121</v>
      </c>
      <c r="F11" s="23">
        <v>4660174</v>
      </c>
      <c r="G11" s="24">
        <v>96025947</v>
      </c>
      <c r="H11" s="21">
        <f t="shared" ref="H11:H17" si="5">I11+J11</f>
        <v>102465938</v>
      </c>
      <c r="I11" s="23">
        <v>5483987</v>
      </c>
      <c r="J11" s="24">
        <v>96981951</v>
      </c>
      <c r="K11" s="21">
        <f t="shared" ref="K11:K18" si="6">L11+M11</f>
        <v>107781961</v>
      </c>
      <c r="L11" s="23">
        <v>5782956</v>
      </c>
      <c r="M11" s="24">
        <v>101999005</v>
      </c>
      <c r="N11" s="14">
        <f>O11+P11</f>
        <v>105880235</v>
      </c>
      <c r="O11" s="23">
        <v>5543151</v>
      </c>
      <c r="P11" s="24">
        <v>100337084</v>
      </c>
    </row>
    <row r="12" spans="1:16" x14ac:dyDescent="0.15">
      <c r="A12" s="22" t="s">
        <v>10</v>
      </c>
      <c r="B12" s="14">
        <f t="shared" si="3"/>
        <v>84128708</v>
      </c>
      <c r="C12" s="23">
        <v>4787071</v>
      </c>
      <c r="D12" s="24">
        <v>79341637</v>
      </c>
      <c r="E12" s="14">
        <f t="shared" si="4"/>
        <v>97815289</v>
      </c>
      <c r="F12" s="23">
        <v>5093235</v>
      </c>
      <c r="G12" s="24">
        <v>92722054</v>
      </c>
      <c r="H12" s="21">
        <f t="shared" si="5"/>
        <v>101125843</v>
      </c>
      <c r="I12" s="23">
        <v>5435517</v>
      </c>
      <c r="J12" s="24">
        <v>95690326</v>
      </c>
      <c r="K12" s="21">
        <f t="shared" si="6"/>
        <v>102150818</v>
      </c>
      <c r="L12" s="23">
        <v>5651363</v>
      </c>
      <c r="M12" s="24">
        <v>96499455</v>
      </c>
      <c r="N12" s="14">
        <f t="shared" ref="N12:N18" si="7">O12+P12</f>
        <v>113917400</v>
      </c>
      <c r="O12" s="23">
        <v>8398293</v>
      </c>
      <c r="P12" s="24">
        <v>105519107</v>
      </c>
    </row>
    <row r="13" spans="1:16" x14ac:dyDescent="0.15">
      <c r="A13" s="22" t="s">
        <v>11</v>
      </c>
      <c r="B13" s="14">
        <f t="shared" si="3"/>
        <v>84560253</v>
      </c>
      <c r="C13" s="23">
        <v>4735565</v>
      </c>
      <c r="D13" s="24">
        <v>79824688</v>
      </c>
      <c r="E13" s="14">
        <f t="shared" si="4"/>
        <v>97035605</v>
      </c>
      <c r="F13" s="23">
        <v>4835044</v>
      </c>
      <c r="G13" s="24">
        <v>92200561</v>
      </c>
      <c r="H13" s="21">
        <f t="shared" si="5"/>
        <v>101098941</v>
      </c>
      <c r="I13" s="23">
        <v>4964677</v>
      </c>
      <c r="J13" s="24">
        <v>96134264</v>
      </c>
      <c r="K13" s="21">
        <f t="shared" si="6"/>
        <v>104018835</v>
      </c>
      <c r="L13" s="23">
        <v>5861787</v>
      </c>
      <c r="M13" s="24">
        <v>98157048</v>
      </c>
      <c r="N13" s="14">
        <f t="shared" si="7"/>
        <v>116372947</v>
      </c>
      <c r="O13" s="23">
        <v>6055446</v>
      </c>
      <c r="P13" s="24">
        <v>110317501</v>
      </c>
    </row>
    <row r="14" spans="1:16" ht="11.25" x14ac:dyDescent="0.15">
      <c r="A14" s="22" t="s">
        <v>12</v>
      </c>
      <c r="B14" s="14">
        <f t="shared" si="3"/>
        <v>24217675</v>
      </c>
      <c r="C14" s="23">
        <v>0</v>
      </c>
      <c r="D14" s="24">
        <v>24217675</v>
      </c>
      <c r="E14" s="14">
        <f t="shared" si="4"/>
        <v>0</v>
      </c>
      <c r="F14" s="23">
        <v>0</v>
      </c>
      <c r="G14" s="24">
        <v>0</v>
      </c>
      <c r="H14" s="21">
        <f t="shared" si="5"/>
        <v>0</v>
      </c>
      <c r="I14" s="23">
        <v>0</v>
      </c>
      <c r="J14" s="24">
        <v>0</v>
      </c>
      <c r="K14" s="21">
        <f t="shared" si="6"/>
        <v>0</v>
      </c>
      <c r="L14" s="23">
        <v>0</v>
      </c>
      <c r="M14" s="24">
        <v>0</v>
      </c>
      <c r="N14" s="14">
        <f t="shared" si="7"/>
        <v>0</v>
      </c>
      <c r="O14" s="23">
        <v>0</v>
      </c>
      <c r="P14" s="25">
        <v>0</v>
      </c>
    </row>
    <row r="15" spans="1:16" ht="11.25" x14ac:dyDescent="0.15">
      <c r="A15" s="22" t="s">
        <v>13</v>
      </c>
      <c r="B15" s="14">
        <f t="shared" si="3"/>
        <v>16763849</v>
      </c>
      <c r="C15" s="23">
        <v>0</v>
      </c>
      <c r="D15" s="24">
        <v>16763849</v>
      </c>
      <c r="E15" s="14">
        <f t="shared" si="4"/>
        <v>0</v>
      </c>
      <c r="F15" s="23">
        <v>0</v>
      </c>
      <c r="G15" s="24">
        <v>0</v>
      </c>
      <c r="H15" s="21">
        <f t="shared" si="5"/>
        <v>0</v>
      </c>
      <c r="I15" s="23">
        <v>0</v>
      </c>
      <c r="J15" s="24">
        <v>0</v>
      </c>
      <c r="K15" s="21">
        <f t="shared" si="6"/>
        <v>0</v>
      </c>
      <c r="L15" s="23">
        <v>0</v>
      </c>
      <c r="M15" s="24">
        <v>0</v>
      </c>
      <c r="N15" s="14">
        <f t="shared" si="7"/>
        <v>0</v>
      </c>
      <c r="O15" s="23">
        <v>0</v>
      </c>
      <c r="P15" s="24">
        <v>0</v>
      </c>
    </row>
    <row r="16" spans="1:16" x14ac:dyDescent="0.15">
      <c r="A16" s="22" t="s">
        <v>14</v>
      </c>
      <c r="B16" s="14">
        <f t="shared" si="3"/>
        <v>94715327</v>
      </c>
      <c r="C16" s="23">
        <v>4780972</v>
      </c>
      <c r="D16" s="24">
        <v>89934355</v>
      </c>
      <c r="E16" s="14">
        <f t="shared" si="4"/>
        <v>103267774</v>
      </c>
      <c r="F16" s="23">
        <v>5376571</v>
      </c>
      <c r="G16" s="24">
        <v>97891203</v>
      </c>
      <c r="H16" s="21">
        <f t="shared" si="5"/>
        <v>105104502</v>
      </c>
      <c r="I16" s="23">
        <v>5432059</v>
      </c>
      <c r="J16" s="24">
        <v>99672443</v>
      </c>
      <c r="K16" s="21">
        <f t="shared" si="6"/>
        <v>114904769</v>
      </c>
      <c r="L16" s="23">
        <v>5942594</v>
      </c>
      <c r="M16" s="24">
        <v>108962175</v>
      </c>
      <c r="N16" s="14">
        <f t="shared" si="7"/>
        <v>115484634</v>
      </c>
      <c r="O16" s="23">
        <v>5768380</v>
      </c>
      <c r="P16" s="24">
        <v>109716254</v>
      </c>
    </row>
    <row r="17" spans="1:16" ht="11.25" x14ac:dyDescent="0.15">
      <c r="A17" s="22" t="s">
        <v>15</v>
      </c>
      <c r="B17" s="14">
        <f t="shared" si="3"/>
        <v>85572397</v>
      </c>
      <c r="C17" s="23">
        <v>5599312</v>
      </c>
      <c r="D17" s="24">
        <v>79973085</v>
      </c>
      <c r="E17" s="14">
        <f t="shared" si="4"/>
        <v>101501126</v>
      </c>
      <c r="F17" s="23">
        <v>5184380</v>
      </c>
      <c r="G17" s="24">
        <v>96316746</v>
      </c>
      <c r="H17" s="21">
        <f t="shared" si="5"/>
        <v>112366434</v>
      </c>
      <c r="I17" s="23">
        <v>6185619</v>
      </c>
      <c r="J17" s="24">
        <v>106180815</v>
      </c>
      <c r="K17" s="21">
        <f t="shared" si="6"/>
        <v>115491342</v>
      </c>
      <c r="L17" s="23">
        <v>6782221</v>
      </c>
      <c r="M17" s="24">
        <v>108709121</v>
      </c>
      <c r="N17" s="14">
        <f t="shared" si="7"/>
        <v>123672425</v>
      </c>
      <c r="O17" s="23">
        <v>6908101</v>
      </c>
      <c r="P17" s="24">
        <v>116764324</v>
      </c>
    </row>
    <row r="18" spans="1:16" ht="11.25" x14ac:dyDescent="0.15">
      <c r="A18" s="22" t="s">
        <v>16</v>
      </c>
      <c r="B18" s="26" t="s">
        <v>17</v>
      </c>
      <c r="C18" s="27" t="s">
        <v>17</v>
      </c>
      <c r="D18" s="28" t="s">
        <v>17</v>
      </c>
      <c r="E18" s="26" t="s">
        <v>17</v>
      </c>
      <c r="F18" s="27" t="s">
        <v>17</v>
      </c>
      <c r="G18" s="28" t="s">
        <v>17</v>
      </c>
      <c r="H18" s="26" t="s">
        <v>17</v>
      </c>
      <c r="I18" s="27" t="s">
        <v>17</v>
      </c>
      <c r="J18" s="28" t="s">
        <v>17</v>
      </c>
      <c r="K18" s="21">
        <f t="shared" si="6"/>
        <v>46234840</v>
      </c>
      <c r="L18" s="23">
        <v>4318304</v>
      </c>
      <c r="M18" s="24">
        <v>41916536</v>
      </c>
      <c r="N18" s="14">
        <f t="shared" si="7"/>
        <v>109606405</v>
      </c>
      <c r="O18" s="27">
        <v>8364592</v>
      </c>
      <c r="P18" s="28">
        <v>101241813</v>
      </c>
    </row>
    <row r="19" spans="1:16" x14ac:dyDescent="0.15">
      <c r="A19" s="19" t="s">
        <v>18</v>
      </c>
      <c r="B19" s="14">
        <f>SUM(B20:B22)</f>
        <v>262693262</v>
      </c>
      <c r="C19" s="14">
        <f>C20+C21+C22</f>
        <v>13808179</v>
      </c>
      <c r="D19" s="15">
        <f>D20+D21+D22</f>
        <v>248885083</v>
      </c>
      <c r="E19" s="14">
        <f t="shared" ref="E19:K19" si="8">SUM(E20:E22)</f>
        <v>315401084</v>
      </c>
      <c r="F19" s="14">
        <f t="shared" si="8"/>
        <v>15961722</v>
      </c>
      <c r="G19" s="15">
        <f t="shared" si="8"/>
        <v>299439362</v>
      </c>
      <c r="H19" s="21">
        <f t="shared" si="8"/>
        <v>317818225</v>
      </c>
      <c r="I19" s="14">
        <f t="shared" si="8"/>
        <v>16806860</v>
      </c>
      <c r="J19" s="15">
        <f t="shared" si="8"/>
        <v>301011365</v>
      </c>
      <c r="K19" s="21">
        <f t="shared" si="8"/>
        <v>326281119</v>
      </c>
      <c r="L19" s="14">
        <f>L20+L21+L22</f>
        <v>17796598</v>
      </c>
      <c r="M19" s="15">
        <f>M20+M21+M22</f>
        <v>308484521</v>
      </c>
      <c r="N19" s="14">
        <f>SUM(N20:N22)</f>
        <v>347505930</v>
      </c>
      <c r="O19" s="14">
        <f>O20+O21+O22</f>
        <v>19497661</v>
      </c>
      <c r="P19" s="15">
        <f>P20+P21+P22</f>
        <v>328008269</v>
      </c>
    </row>
    <row r="20" spans="1:16" x14ac:dyDescent="0.15">
      <c r="A20" s="22" t="s">
        <v>19</v>
      </c>
      <c r="B20" s="14">
        <f>SUM(C20:D20)</f>
        <v>87412014</v>
      </c>
      <c r="C20" s="23">
        <v>4771043</v>
      </c>
      <c r="D20" s="24">
        <v>82640971</v>
      </c>
      <c r="E20" s="14">
        <f>F20+G20</f>
        <v>98901260</v>
      </c>
      <c r="F20" s="23">
        <v>5334431</v>
      </c>
      <c r="G20" s="24">
        <v>93566829</v>
      </c>
      <c r="H20" s="21">
        <f>I20+J20</f>
        <v>100871155</v>
      </c>
      <c r="I20" s="23">
        <v>5521571</v>
      </c>
      <c r="J20" s="24">
        <v>95349584</v>
      </c>
      <c r="K20" s="21">
        <f>L20+M20</f>
        <v>100671368</v>
      </c>
      <c r="L20" s="23">
        <v>6149533</v>
      </c>
      <c r="M20" s="24">
        <v>94521835</v>
      </c>
      <c r="N20" s="14">
        <f>+O20+P20</f>
        <v>115019647</v>
      </c>
      <c r="O20" s="23">
        <v>5967666</v>
      </c>
      <c r="P20" s="24">
        <v>109051981</v>
      </c>
    </row>
    <row r="21" spans="1:16" x14ac:dyDescent="0.15">
      <c r="A21" s="22" t="s">
        <v>20</v>
      </c>
      <c r="B21" s="14">
        <f>SUM(C21:D21)</f>
        <v>90570250</v>
      </c>
      <c r="C21" s="23">
        <v>4710258</v>
      </c>
      <c r="D21" s="24">
        <v>85859992</v>
      </c>
      <c r="E21" s="14">
        <f>F21+G21</f>
        <v>110148695</v>
      </c>
      <c r="F21" s="23">
        <v>5297373</v>
      </c>
      <c r="G21" s="24">
        <v>104851322</v>
      </c>
      <c r="H21" s="21">
        <f>I21+J21</f>
        <v>114064150</v>
      </c>
      <c r="I21" s="23">
        <v>5457012</v>
      </c>
      <c r="J21" s="24">
        <v>108607138</v>
      </c>
      <c r="K21" s="21">
        <f>L21+M21</f>
        <v>116607104</v>
      </c>
      <c r="L21" s="23">
        <v>5679752</v>
      </c>
      <c r="M21" s="24">
        <v>110927352</v>
      </c>
      <c r="N21" s="14">
        <f>+O21+P21</f>
        <v>121317967</v>
      </c>
      <c r="O21" s="23">
        <v>6857272</v>
      </c>
      <c r="P21" s="24">
        <v>114460695</v>
      </c>
    </row>
    <row r="22" spans="1:16" x14ac:dyDescent="0.15">
      <c r="A22" s="29" t="s">
        <v>21</v>
      </c>
      <c r="B22" s="30">
        <f>SUM(C22:D22)</f>
        <v>84710998</v>
      </c>
      <c r="C22" s="31">
        <v>4326878</v>
      </c>
      <c r="D22" s="32">
        <v>80384120</v>
      </c>
      <c r="E22" s="33">
        <f>F22+G22</f>
        <v>106351129</v>
      </c>
      <c r="F22" s="31">
        <v>5329918</v>
      </c>
      <c r="G22" s="32">
        <v>101021211</v>
      </c>
      <c r="H22" s="30">
        <f>I22+J22</f>
        <v>102882920</v>
      </c>
      <c r="I22" s="31">
        <v>5828277</v>
      </c>
      <c r="J22" s="32">
        <v>97054643</v>
      </c>
      <c r="K22" s="30">
        <f>L22+M22</f>
        <v>109002647</v>
      </c>
      <c r="L22" s="31">
        <v>5967313</v>
      </c>
      <c r="M22" s="32">
        <v>103035334</v>
      </c>
      <c r="N22" s="30">
        <f>+O22+P22</f>
        <v>111168316</v>
      </c>
      <c r="O22" s="31">
        <v>6672723</v>
      </c>
      <c r="P22" s="32">
        <v>104495593</v>
      </c>
    </row>
    <row r="23" spans="1:16" ht="10.5" customHeight="1" x14ac:dyDescent="0.15">
      <c r="B23" s="34"/>
    </row>
    <row r="24" spans="1:16" s="2" customFormat="1" ht="11.25" customHeight="1" x14ac:dyDescent="0.25">
      <c r="A24" s="35" t="s">
        <v>22</v>
      </c>
      <c r="B24" s="35"/>
      <c r="C24" s="35"/>
      <c r="D24" s="35"/>
      <c r="E24" s="35"/>
      <c r="F24" s="35"/>
    </row>
    <row r="25" spans="1:16" s="2" customFormat="1" ht="11.25" customHeight="1" x14ac:dyDescent="0.25">
      <c r="A25" s="35" t="s">
        <v>23</v>
      </c>
      <c r="B25" s="35"/>
      <c r="C25" s="35"/>
      <c r="D25" s="35"/>
      <c r="E25" s="35"/>
      <c r="F25" s="35"/>
    </row>
    <row r="26" spans="1:16" s="2" customFormat="1" ht="11.25" customHeight="1" x14ac:dyDescent="0.25">
      <c r="A26" s="35" t="s">
        <v>24</v>
      </c>
      <c r="B26" s="35"/>
      <c r="C26" s="35"/>
      <c r="D26" s="35"/>
      <c r="E26" s="35"/>
      <c r="F26" s="35"/>
    </row>
    <row r="27" spans="1:16" s="2" customFormat="1" ht="11.25" customHeight="1" x14ac:dyDescent="0.25">
      <c r="A27" s="35" t="s">
        <v>25</v>
      </c>
      <c r="B27" s="35"/>
      <c r="C27" s="35"/>
      <c r="D27" s="35"/>
      <c r="E27" s="35"/>
      <c r="F27" s="35"/>
    </row>
    <row r="28" spans="1:16" s="2" customFormat="1" ht="11.25" customHeight="1" x14ac:dyDescent="0.25">
      <c r="A28" s="35" t="s">
        <v>26</v>
      </c>
      <c r="B28" s="35"/>
      <c r="C28" s="35"/>
      <c r="D28" s="35"/>
      <c r="E28" s="35"/>
      <c r="F28" s="35"/>
    </row>
    <row r="29" spans="1:16" s="2" customFormat="1" ht="11.25" customHeight="1" x14ac:dyDescent="0.25">
      <c r="A29" s="36" t="s">
        <v>27</v>
      </c>
      <c r="B29" s="35"/>
      <c r="C29" s="35"/>
      <c r="D29" s="35"/>
      <c r="E29" s="35"/>
      <c r="F29" s="35"/>
    </row>
    <row r="30" spans="1:16" s="40" customFormat="1" x14ac:dyDescent="0.15">
      <c r="A30" s="37" t="s">
        <v>28</v>
      </c>
      <c r="B30" s="38"/>
      <c r="C30" s="38"/>
      <c r="D30" s="38"/>
      <c r="E30" s="39"/>
      <c r="F30" s="39"/>
    </row>
    <row r="31" spans="1:16" s="2" customFormat="1" x14ac:dyDescent="0.25">
      <c r="A31" s="35" t="s">
        <v>29</v>
      </c>
      <c r="B31" s="35"/>
      <c r="C31" s="35"/>
      <c r="D31" s="35"/>
      <c r="E31" s="35"/>
      <c r="F31" s="35"/>
    </row>
    <row r="32" spans="1:16" s="2" customFormat="1" ht="11.25" customHeight="1" x14ac:dyDescent="0.25">
      <c r="A32" s="35" t="s">
        <v>30</v>
      </c>
      <c r="B32" s="35"/>
      <c r="C32" s="35"/>
      <c r="D32" s="35"/>
      <c r="E32" s="35"/>
      <c r="F32" s="3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2022-03-30T14:02:56Z</dcterms:created>
  <dcterms:modified xsi:type="dcterms:W3CDTF">2022-03-30T14:02:57Z</dcterms:modified>
</cp:coreProperties>
</file>