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6.1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localSheetId="0" hidden="1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C6" i="1" s="1"/>
  <c r="F6" i="1"/>
  <c r="B6" i="1" s="1"/>
  <c r="E6" i="1"/>
  <c r="D6" i="1"/>
</calcChain>
</file>

<file path=xl/sharedStrings.xml><?xml version="1.0" encoding="utf-8"?>
<sst xmlns="http://schemas.openxmlformats.org/spreadsheetml/2006/main" count="70" uniqueCount="42">
  <si>
    <r>
      <t>TABLA 16.1: NÚMERO DE PROYECTOS Y MONTOS ADJUDICADOS POR FONDO AUDIOVISUAL, POR LÍNEA DE CONCURSO, SEGÚN REGIÓN DE DOMICILIO DEL PARTICIPANTE. 2019</t>
    </r>
    <r>
      <rPr>
        <b/>
        <vertAlign val="superscript"/>
        <sz val="8"/>
        <color rgb="FF000000"/>
        <rFont val="Verdana"/>
        <family val="2"/>
      </rPr>
      <t>/1</t>
    </r>
  </si>
  <si>
    <t>REGIÓN DE DOMICILIO DEL PARTICIPANTE</t>
  </si>
  <si>
    <t xml:space="preserve">
Total
</t>
  </si>
  <si>
    <t xml:space="preserve">
Guión</t>
  </si>
  <si>
    <t>Difusión e implementación</t>
  </si>
  <si>
    <t>Producción audiovisual</t>
  </si>
  <si>
    <t>Investigación</t>
  </si>
  <si>
    <t xml:space="preserve">
Formación</t>
  </si>
  <si>
    <t>Producción audiovisual regional</t>
  </si>
  <si>
    <t>Distribución de cine nacional</t>
  </si>
  <si>
    <t>Producción audiovisual de largometrajes en régimen de coproducción</t>
  </si>
  <si>
    <t>Programa de Formación para público de educación parvularia y escolar 2019</t>
  </si>
  <si>
    <t>Programa de Apoyo para la participación en Festivales, Premios e Instancias Competitivas Internacionales</t>
  </si>
  <si>
    <t>Programa de Formación para todo Público Convocatoria 2018-2019</t>
  </si>
  <si>
    <t>Programa de Apoyo a Festivales de Trayectoria 2019-2020</t>
  </si>
  <si>
    <t>Programa de Apoyo al Patrimonio Audiovisual 2019-2020-2021</t>
  </si>
  <si>
    <t>Programa Formación de Públicos 2019-2020-2021</t>
  </si>
  <si>
    <t>N° de proyectos</t>
  </si>
  <si>
    <r>
      <t>Monto adjudicado ($)</t>
    </r>
    <r>
      <rPr>
        <b/>
        <vertAlign val="superscript"/>
        <sz val="8"/>
        <color rgb="FF000000"/>
        <rFont val="Verdana"/>
        <family val="2"/>
      </rPr>
      <t>/2</t>
    </r>
  </si>
  <si>
    <t>TOTAL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</si>
  <si>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</si>
  <si>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</si>
  <si>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</si>
  <si>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</si>
  <si>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</si>
  <si>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</si>
  <si>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</si>
  <si>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</si>
  <si>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</si>
  <si>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</si>
  <si>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</si>
  <si>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</si>
  <si>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</si>
  <si>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</si>
  <si>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</si>
  <si>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</si>
  <si>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r>
      <t>Otro</t>
    </r>
    <r>
      <rPr>
        <vertAlign val="superscript"/>
        <sz val="8"/>
        <color rgb="FF000000"/>
        <rFont val="Verdana"/>
        <family val="2"/>
      </rPr>
      <t>/3</t>
    </r>
  </si>
  <si>
    <r>
      <rPr>
        <b/>
        <sz val="8"/>
        <color indexed="8"/>
        <rFont val="Verdana"/>
        <family val="2"/>
      </rPr>
      <t xml:space="preserve">1 </t>
    </r>
    <r>
      <rPr>
        <sz val="8"/>
        <color indexed="8"/>
        <rFont val="Verdana"/>
        <family val="2"/>
      </rPr>
      <t>A diferencia del Fondart regional, este fondo cuenta sólo con una instancia de selección nacional. La distribución regional de los seleccionados se realiza a partir de la dirección inscrita por el postulante.</t>
    </r>
  </si>
  <si>
    <r>
      <rPr>
        <b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Los montos corresponden a valores en pesos corrientes.</t>
    </r>
  </si>
  <si>
    <r>
      <rPr>
        <b/>
        <sz val="8"/>
        <rFont val="Verdana"/>
        <family val="2"/>
      </rPr>
      <t xml:space="preserve">3 </t>
    </r>
    <r>
      <rPr>
        <sz val="8"/>
        <rFont val="Verdana"/>
        <family val="2"/>
      </rPr>
      <t>La categoría "Otro" incluye a proyectos cuyos postulantes tienen domicilio en el extranjero y otros que según base de datos aparece sin registro de dirección.</t>
    </r>
  </si>
  <si>
    <t>- No registró movimiento.</t>
  </si>
  <si>
    <t>Fuente: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</si>
</sst>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vertAlign val="superscript"/>
      <sz val="8"/>
      <color rgb="FF000000"/>
      <name val="Verdana"/>
      <family val="2"/>
    </font>
    <font>
      <sz val="8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vertAlign val="superscript"/>
      <sz val="8"/>
      <color rgb="FF00000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34">
    <xf numFmtId="0" fontId="0" fillId="0" borderId="0" xfId="0"/>
    <xf numFmtId="0" fontId="2" fillId="0" borderId="0" xfId="0" applyFont="1" applyAlignment="1" applyProtection="1">
      <alignment vertical="center" readingOrder="1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top" readingOrder="1"/>
      <protection locked="0"/>
    </xf>
    <xf numFmtId="0" fontId="4" fillId="0" borderId="0" xfId="0" applyFont="1"/>
    <xf numFmtId="0" fontId="2" fillId="2" borderId="1" xfId="0" applyFont="1" applyFill="1" applyBorder="1" applyAlignment="1" applyProtection="1">
      <alignment horizontal="centerContinuous" vertical="center" wrapText="1" readingOrder="1"/>
      <protection locked="0"/>
    </xf>
    <xf numFmtId="0" fontId="2" fillId="0" borderId="2" xfId="0" applyFont="1" applyBorder="1" applyAlignment="1" applyProtection="1">
      <alignment horizontal="centerContinuous" vertical="center" readingOrder="1"/>
      <protection locked="0"/>
    </xf>
    <xf numFmtId="0" fontId="4" fillId="0" borderId="2" xfId="0" applyFont="1" applyBorder="1" applyAlignment="1" applyProtection="1">
      <alignment horizontal="centerContinuous" vertical="center"/>
      <protection locked="0"/>
    </xf>
    <xf numFmtId="0" fontId="2" fillId="0" borderId="3" xfId="0" applyFont="1" applyBorder="1" applyAlignment="1" applyProtection="1">
      <alignment horizontal="centerContinuous" vertical="center" readingOrder="1"/>
      <protection locked="0"/>
    </xf>
    <xf numFmtId="0" fontId="2" fillId="0" borderId="3" xfId="0" applyFont="1" applyFill="1" applyBorder="1" applyAlignment="1" applyProtection="1">
      <alignment horizontal="centerContinuous" vertical="center" readingOrder="1"/>
      <protection locked="0"/>
    </xf>
    <xf numFmtId="0" fontId="4" fillId="0" borderId="2" xfId="0" applyFont="1" applyFill="1" applyBorder="1" applyAlignment="1" applyProtection="1">
      <alignment horizontal="centerContinuous" vertical="center"/>
      <protection locked="0"/>
    </xf>
    <xf numFmtId="0" fontId="2" fillId="0" borderId="3" xfId="0" applyFont="1" applyFill="1" applyBorder="1" applyAlignment="1" applyProtection="1">
      <alignment horizontal="centerContinuous" vertical="center" wrapText="1" readingOrder="1"/>
      <protection locked="0"/>
    </xf>
    <xf numFmtId="0" fontId="2" fillId="0" borderId="3" xfId="0" applyFont="1" applyBorder="1" applyAlignment="1" applyProtection="1">
      <alignment horizontal="centerContinuous" vertical="center" wrapText="1" readingOrder="1"/>
      <protection locked="0"/>
    </xf>
    <xf numFmtId="41" fontId="6" fillId="0" borderId="4" xfId="0" applyNumberFormat="1" applyFont="1" applyBorder="1" applyAlignment="1">
      <alignment horizontal="centerContinuous" vertical="center" wrapText="1"/>
    </xf>
    <xf numFmtId="41" fontId="6" fillId="0" borderId="4" xfId="0" applyNumberFormat="1" applyFont="1" applyBorder="1" applyAlignment="1">
      <alignment horizontal="centerContinuous" vertical="center"/>
    </xf>
    <xf numFmtId="0" fontId="2" fillId="2" borderId="5" xfId="0" applyFont="1" applyFill="1" applyBorder="1" applyAlignment="1" applyProtection="1">
      <alignment horizontal="center" vertical="top" readingOrder="1"/>
      <protection locked="0"/>
    </xf>
    <xf numFmtId="0" fontId="2" fillId="0" borderId="6" xfId="0" applyFont="1" applyBorder="1" applyAlignment="1" applyProtection="1">
      <alignment horizontal="center" vertical="center" readingOrder="1"/>
      <protection locked="0"/>
    </xf>
    <xf numFmtId="0" fontId="2" fillId="0" borderId="7" xfId="0" applyFont="1" applyFill="1" applyBorder="1" applyAlignment="1" applyProtection="1">
      <alignment horizontal="center" vertical="center" readingOrder="1"/>
      <protection locked="0"/>
    </xf>
    <xf numFmtId="0" fontId="2" fillId="0" borderId="3" xfId="0" applyFont="1" applyBorder="1" applyAlignment="1" applyProtection="1">
      <alignment horizontal="center" vertical="center" readingOrder="1"/>
      <protection locked="0"/>
    </xf>
    <xf numFmtId="0" fontId="2" fillId="0" borderId="7" xfId="0" applyFont="1" applyBorder="1" applyAlignment="1" applyProtection="1">
      <alignment horizontal="center" vertical="center" readingOrder="1"/>
      <protection locked="0"/>
    </xf>
    <xf numFmtId="0" fontId="2" fillId="0" borderId="4" xfId="0" applyFont="1" applyBorder="1" applyAlignment="1" applyProtection="1">
      <alignment horizontal="center" vertical="center" readingOrder="1"/>
      <protection locked="0"/>
    </xf>
    <xf numFmtId="0" fontId="2" fillId="0" borderId="8" xfId="0" applyFont="1" applyBorder="1" applyAlignment="1" applyProtection="1">
      <alignment vertical="top" readingOrder="1"/>
      <protection locked="0"/>
    </xf>
    <xf numFmtId="41" fontId="2" fillId="0" borderId="9" xfId="1" applyNumberFormat="1" applyFont="1" applyFill="1" applyBorder="1" applyAlignment="1" applyProtection="1">
      <alignment vertical="top" readingOrder="1"/>
    </xf>
    <xf numFmtId="0" fontId="5" fillId="0" borderId="9" xfId="0" applyFont="1" applyBorder="1" applyAlignment="1" applyProtection="1">
      <alignment vertical="top" readingOrder="1"/>
      <protection locked="0"/>
    </xf>
    <xf numFmtId="41" fontId="5" fillId="0" borderId="9" xfId="1" applyNumberFormat="1" applyFont="1" applyFill="1" applyBorder="1" applyAlignment="1" applyProtection="1">
      <alignment vertical="top" readingOrder="1"/>
      <protection locked="0"/>
    </xf>
    <xf numFmtId="41" fontId="5" fillId="0" borderId="9" xfId="1" applyNumberFormat="1" applyFont="1" applyFill="1" applyBorder="1" applyAlignment="1" applyProtection="1">
      <alignment horizontal="right" vertical="top" readingOrder="1"/>
      <protection locked="0"/>
    </xf>
    <xf numFmtId="0" fontId="8" fillId="0" borderId="0" xfId="0" applyFont="1" applyAlignment="1" applyProtection="1">
      <alignment vertical="center" readingOrder="1"/>
      <protection locked="0"/>
    </xf>
    <xf numFmtId="0" fontId="8" fillId="0" borderId="0" xfId="2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8" fillId="0" borderId="0" xfId="2" quotePrefix="1" applyFont="1" applyAlignment="1" applyProtection="1">
      <alignment vertical="center" readingOrder="1"/>
      <protection locked="0"/>
    </xf>
    <xf numFmtId="0" fontId="5" fillId="0" borderId="9" xfId="0" applyFont="1" applyBorder="1" applyAlignment="1" applyProtection="1">
      <alignment vertical="center" readingOrder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</cellXfs>
  <cellStyles count="3">
    <cellStyle name="Millares [0] 3" xfId="1"/>
    <cellStyle name="Normal" xfId="0" builtinId="0"/>
    <cellStyle name="Normal 2 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1"/>
  <dimension ref="A2:AE29"/>
  <sheetViews>
    <sheetView tabSelected="1" zoomScaleNormal="100" workbookViewId="0"/>
  </sheetViews>
  <sheetFormatPr baseColWidth="10" defaultColWidth="9.140625" defaultRowHeight="10.5" x14ac:dyDescent="0.15"/>
  <cols>
    <col min="1" max="1" width="20.7109375" style="4" customWidth="1"/>
    <col min="2" max="2" width="15.85546875" style="4" bestFit="1" customWidth="1"/>
    <col min="3" max="3" width="22.5703125" style="4" bestFit="1" customWidth="1"/>
    <col min="4" max="4" width="15.85546875" style="4" bestFit="1" customWidth="1"/>
    <col min="5" max="5" width="22.5703125" style="4" bestFit="1" customWidth="1"/>
    <col min="6" max="6" width="15.85546875" style="4" bestFit="1" customWidth="1"/>
    <col min="7" max="7" width="22.5703125" style="4" bestFit="1" customWidth="1"/>
    <col min="8" max="8" width="15.85546875" style="4" bestFit="1" customWidth="1"/>
    <col min="9" max="9" width="22.5703125" style="4" bestFit="1" customWidth="1"/>
    <col min="10" max="10" width="15.85546875" style="4" bestFit="1" customWidth="1"/>
    <col min="11" max="11" width="22.5703125" style="4" bestFit="1" customWidth="1"/>
    <col min="12" max="12" width="15.85546875" style="4" bestFit="1" customWidth="1"/>
    <col min="13" max="13" width="22.5703125" style="4" bestFit="1" customWidth="1"/>
    <col min="14" max="14" width="15.85546875" style="4" bestFit="1" customWidth="1"/>
    <col min="15" max="15" width="22.5703125" style="4" bestFit="1" customWidth="1"/>
    <col min="16" max="16" width="15.85546875" style="4" bestFit="1" customWidth="1"/>
    <col min="17" max="17" width="22.5703125" style="4" bestFit="1" customWidth="1"/>
    <col min="18" max="18" width="15.85546875" style="4" bestFit="1" customWidth="1"/>
    <col min="19" max="19" width="22.5703125" style="4" bestFit="1" customWidth="1"/>
    <col min="20" max="20" width="15.85546875" style="4" bestFit="1" customWidth="1"/>
    <col min="21" max="21" width="22.5703125" style="4" bestFit="1" customWidth="1"/>
    <col min="22" max="22" width="15.85546875" style="4" bestFit="1" customWidth="1"/>
    <col min="23" max="23" width="22.5703125" style="4" bestFit="1" customWidth="1"/>
    <col min="24" max="24" width="15.85546875" style="4" bestFit="1" customWidth="1"/>
    <col min="25" max="25" width="22.5703125" style="4" bestFit="1" customWidth="1"/>
    <col min="26" max="26" width="15.85546875" style="4" bestFit="1" customWidth="1"/>
    <col min="27" max="27" width="22.5703125" style="4" bestFit="1" customWidth="1"/>
    <col min="28" max="28" width="15.85546875" style="4" bestFit="1" customWidth="1"/>
    <col min="29" max="29" width="22.5703125" style="4" bestFit="1" customWidth="1"/>
    <col min="30" max="30" width="15.85546875" style="4" bestFit="1" customWidth="1"/>
    <col min="31" max="31" width="22.5703125" style="4" bestFit="1" customWidth="1"/>
    <col min="32" max="16384" width="9.140625" style="4"/>
  </cols>
  <sheetData>
    <row r="2" spans="1:31" s="2" customFormat="1" ht="15" customHeight="1" x14ac:dyDescent="0.25">
      <c r="A2" s="1" t="s">
        <v>0</v>
      </c>
    </row>
    <row r="3" spans="1:31" x14ac:dyDescent="0.15">
      <c r="A3" s="3"/>
    </row>
    <row r="4" spans="1:31" ht="37.5" customHeight="1" x14ac:dyDescent="0.15">
      <c r="A4" s="5" t="s">
        <v>1</v>
      </c>
      <c r="B4" s="6" t="s">
        <v>2</v>
      </c>
      <c r="C4" s="7"/>
      <c r="D4" s="8" t="s">
        <v>3</v>
      </c>
      <c r="E4" s="7"/>
      <c r="F4" s="9" t="s">
        <v>4</v>
      </c>
      <c r="G4" s="10"/>
      <c r="H4" s="8" t="s">
        <v>5</v>
      </c>
      <c r="I4" s="7"/>
      <c r="J4" s="11" t="s">
        <v>6</v>
      </c>
      <c r="K4" s="10"/>
      <c r="L4" s="8" t="s">
        <v>7</v>
      </c>
      <c r="M4" s="7"/>
      <c r="N4" s="8" t="s">
        <v>8</v>
      </c>
      <c r="O4" s="7"/>
      <c r="P4" s="12" t="s">
        <v>9</v>
      </c>
      <c r="Q4" s="7"/>
      <c r="R4" s="12" t="s">
        <v>10</v>
      </c>
      <c r="S4" s="12"/>
      <c r="T4" s="12" t="s">
        <v>11</v>
      </c>
      <c r="U4" s="7"/>
      <c r="V4" s="13" t="s">
        <v>12</v>
      </c>
      <c r="W4" s="14"/>
      <c r="X4" s="13" t="s">
        <v>13</v>
      </c>
      <c r="Y4" s="14"/>
      <c r="Z4" s="13" t="s">
        <v>14</v>
      </c>
      <c r="AA4" s="14"/>
      <c r="AB4" s="13" t="s">
        <v>15</v>
      </c>
      <c r="AC4" s="13"/>
      <c r="AD4" s="13" t="s">
        <v>16</v>
      </c>
      <c r="AE4" s="13"/>
    </row>
    <row r="5" spans="1:31" ht="15" customHeight="1" x14ac:dyDescent="0.15">
      <c r="A5" s="15"/>
      <c r="B5" s="16" t="s">
        <v>17</v>
      </c>
      <c r="C5" s="17" t="s">
        <v>18</v>
      </c>
      <c r="D5" s="18" t="s">
        <v>17</v>
      </c>
      <c r="E5" s="19" t="s">
        <v>18</v>
      </c>
      <c r="F5" s="18" t="s">
        <v>17</v>
      </c>
      <c r="G5" s="19" t="s">
        <v>18</v>
      </c>
      <c r="H5" s="18" t="s">
        <v>17</v>
      </c>
      <c r="I5" s="19" t="s">
        <v>18</v>
      </c>
      <c r="J5" s="18" t="s">
        <v>17</v>
      </c>
      <c r="K5" s="19" t="s">
        <v>18</v>
      </c>
      <c r="L5" s="18" t="s">
        <v>17</v>
      </c>
      <c r="M5" s="19" t="s">
        <v>18</v>
      </c>
      <c r="N5" s="18" t="s">
        <v>17</v>
      </c>
      <c r="O5" s="19" t="s">
        <v>18</v>
      </c>
      <c r="P5" s="18" t="s">
        <v>17</v>
      </c>
      <c r="Q5" s="19" t="s">
        <v>18</v>
      </c>
      <c r="R5" s="18" t="s">
        <v>17</v>
      </c>
      <c r="S5" s="19" t="s">
        <v>18</v>
      </c>
      <c r="T5" s="18" t="s">
        <v>17</v>
      </c>
      <c r="U5" s="19" t="s">
        <v>18</v>
      </c>
      <c r="V5" s="20" t="s">
        <v>17</v>
      </c>
      <c r="W5" s="19" t="s">
        <v>18</v>
      </c>
      <c r="X5" s="20" t="s">
        <v>17</v>
      </c>
      <c r="Y5" s="19" t="s">
        <v>18</v>
      </c>
      <c r="Z5" s="20" t="s">
        <v>17</v>
      </c>
      <c r="AA5" s="19" t="s">
        <v>18</v>
      </c>
      <c r="AB5" s="20" t="s">
        <v>17</v>
      </c>
      <c r="AC5" s="19" t="s">
        <v>18</v>
      </c>
      <c r="AD5" s="20" t="s">
        <v>17</v>
      </c>
      <c r="AE5" s="19" t="s">
        <v>18</v>
      </c>
    </row>
    <row r="6" spans="1:31" ht="11.25" customHeight="1" x14ac:dyDescent="0.15">
      <c r="A6" s="21" t="s">
        <v>19</v>
      </c>
      <c r="B6" s="22">
        <f>SUM(D6+F6+H6+J6+L6+N6+P6+R6+T6+V6+X6+Z6+AB6+AD6)</f>
        <v>320</v>
      </c>
      <c r="C6" s="22">
        <f>SUM(E6+G6+I6+K6+M6+O6+Q6+S6+U6+W6+Y6+AA6+AC6+AE6)</f>
        <v>7696186663.7600002</v>
      </c>
      <c r="D6" s="22">
        <f>SUM(D7:D23)</f>
        <v>36</v>
      </c>
      <c r="E6" s="22">
        <f>SUM(E7:E23)</f>
        <v>164881740</v>
      </c>
      <c r="F6" s="22">
        <f>SUM(F7:F23)</f>
        <v>23</v>
      </c>
      <c r="G6" s="22">
        <f>SUM(G7:G23)</f>
        <v>365615757</v>
      </c>
      <c r="H6" s="22">
        <f t="shared" ref="H6:AE6" si="0">SUM(H7:H23)</f>
        <v>50</v>
      </c>
      <c r="I6" s="22">
        <f t="shared" si="0"/>
        <v>2596236148.3600001</v>
      </c>
      <c r="J6" s="22">
        <f t="shared" si="0"/>
        <v>7</v>
      </c>
      <c r="K6" s="22">
        <f t="shared" si="0"/>
        <v>88044319</v>
      </c>
      <c r="L6" s="22">
        <f t="shared" si="0"/>
        <v>81</v>
      </c>
      <c r="M6" s="22">
        <f t="shared" si="0"/>
        <v>871962609</v>
      </c>
      <c r="N6" s="22">
        <f t="shared" si="0"/>
        <v>19</v>
      </c>
      <c r="O6" s="22">
        <f t="shared" si="0"/>
        <v>409355800</v>
      </c>
      <c r="P6" s="22">
        <f t="shared" si="0"/>
        <v>4</v>
      </c>
      <c r="Q6" s="22">
        <f t="shared" si="0"/>
        <v>384884822</v>
      </c>
      <c r="R6" s="22">
        <f t="shared" si="0"/>
        <v>6</v>
      </c>
      <c r="S6" s="22">
        <f t="shared" si="0"/>
        <v>540961612</v>
      </c>
      <c r="T6" s="22">
        <f t="shared" si="0"/>
        <v>4</v>
      </c>
      <c r="U6" s="22">
        <f t="shared" si="0"/>
        <v>111806579</v>
      </c>
      <c r="V6" s="22">
        <f t="shared" si="0"/>
        <v>56</v>
      </c>
      <c r="W6" s="22">
        <f t="shared" si="0"/>
        <v>176285348</v>
      </c>
      <c r="X6" s="22">
        <f t="shared" si="0"/>
        <v>4</v>
      </c>
      <c r="Y6" s="22">
        <f t="shared" si="0"/>
        <v>87641054</v>
      </c>
      <c r="Z6" s="22">
        <f t="shared" si="0"/>
        <v>7</v>
      </c>
      <c r="AA6" s="22">
        <f t="shared" si="0"/>
        <v>825395692</v>
      </c>
      <c r="AB6" s="22">
        <f t="shared" si="0"/>
        <v>7</v>
      </c>
      <c r="AC6" s="22">
        <f t="shared" si="0"/>
        <v>246681780.40000001</v>
      </c>
      <c r="AD6" s="22">
        <f t="shared" si="0"/>
        <v>16</v>
      </c>
      <c r="AE6" s="22">
        <f t="shared" si="0"/>
        <v>826433403</v>
      </c>
    </row>
    <row r="7" spans="1:31" ht="11.25" customHeight="1" x14ac:dyDescent="0.15">
      <c r="A7" s="23" t="s">
        <v>20</v>
      </c>
      <c r="B7" s="22">
        <f t="shared" ref="B7:C23" si="1">SUM(D7+F7+H7+J7+L7+N7+P7+R7+T7+V7+X7+Z7+AB7+AD7)</f>
        <v>5</v>
      </c>
      <c r="C7" s="22">
        <f t="shared" si="1"/>
        <v>168407470</v>
      </c>
      <c r="D7" s="24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2</v>
      </c>
      <c r="M7" s="25">
        <v>13048380</v>
      </c>
      <c r="N7" s="25">
        <v>1</v>
      </c>
      <c r="O7" s="25">
        <v>20000000</v>
      </c>
      <c r="P7" s="25">
        <v>0</v>
      </c>
      <c r="Q7" s="25">
        <v>0</v>
      </c>
      <c r="R7" s="25">
        <v>0</v>
      </c>
      <c r="S7" s="25">
        <v>0</v>
      </c>
      <c r="T7" s="25">
        <v>1</v>
      </c>
      <c r="U7" s="25">
        <v>29280098</v>
      </c>
      <c r="V7" s="25">
        <v>0</v>
      </c>
      <c r="W7" s="25">
        <v>0</v>
      </c>
      <c r="X7" s="25">
        <v>0</v>
      </c>
      <c r="Y7" s="25">
        <v>0</v>
      </c>
      <c r="Z7" s="25">
        <v>1</v>
      </c>
      <c r="AA7" s="25">
        <v>106078992</v>
      </c>
      <c r="AB7" s="25">
        <v>0</v>
      </c>
      <c r="AC7" s="25">
        <v>0</v>
      </c>
      <c r="AD7" s="25">
        <v>0</v>
      </c>
      <c r="AE7" s="25">
        <v>0</v>
      </c>
    </row>
    <row r="8" spans="1:31" ht="11.25" customHeight="1" x14ac:dyDescent="0.15">
      <c r="A8" s="23" t="s">
        <v>21</v>
      </c>
      <c r="B8" s="22">
        <f t="shared" si="1"/>
        <v>4</v>
      </c>
      <c r="C8" s="22">
        <f t="shared" si="1"/>
        <v>54189799</v>
      </c>
      <c r="D8" s="24">
        <v>1</v>
      </c>
      <c r="E8" s="25">
        <v>3990000</v>
      </c>
      <c r="F8" s="25">
        <v>0</v>
      </c>
      <c r="G8" s="25">
        <v>0</v>
      </c>
      <c r="H8" s="25">
        <v>1</v>
      </c>
      <c r="I8" s="25">
        <v>22418972</v>
      </c>
      <c r="J8" s="25">
        <v>0</v>
      </c>
      <c r="K8" s="25">
        <v>0</v>
      </c>
      <c r="L8" s="25">
        <v>1</v>
      </c>
      <c r="M8" s="25">
        <v>2982000</v>
      </c>
      <c r="N8" s="25">
        <v>1</v>
      </c>
      <c r="O8" s="25">
        <v>24798827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</row>
    <row r="9" spans="1:31" ht="11.25" customHeight="1" x14ac:dyDescent="0.15">
      <c r="A9" s="23" t="s">
        <v>22</v>
      </c>
      <c r="B9" s="22">
        <f t="shared" si="1"/>
        <v>4</v>
      </c>
      <c r="C9" s="22">
        <f t="shared" si="1"/>
        <v>53044684</v>
      </c>
      <c r="D9" s="24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2</v>
      </c>
      <c r="M9" s="25">
        <v>8077084</v>
      </c>
      <c r="N9" s="25">
        <v>2</v>
      </c>
      <c r="O9" s="25">
        <v>44967600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</row>
    <row r="10" spans="1:31" ht="11.25" customHeight="1" x14ac:dyDescent="0.15">
      <c r="A10" s="23" t="s">
        <v>23</v>
      </c>
      <c r="B10" s="22">
        <f t="shared" si="1"/>
        <v>3</v>
      </c>
      <c r="C10" s="22">
        <f t="shared" si="1"/>
        <v>50711915</v>
      </c>
      <c r="D10" s="24">
        <v>1</v>
      </c>
      <c r="E10" s="25">
        <v>5476662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1</v>
      </c>
      <c r="M10" s="25">
        <v>25437920</v>
      </c>
      <c r="N10" s="25">
        <v>1</v>
      </c>
      <c r="O10" s="25">
        <v>19797333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</row>
    <row r="11" spans="1:31" ht="11.25" customHeight="1" x14ac:dyDescent="0.15">
      <c r="A11" s="23" t="s">
        <v>24</v>
      </c>
      <c r="B11" s="22">
        <f t="shared" si="1"/>
        <v>6</v>
      </c>
      <c r="C11" s="22">
        <f t="shared" si="1"/>
        <v>148706450</v>
      </c>
      <c r="D11" s="24">
        <v>1</v>
      </c>
      <c r="E11" s="25">
        <v>3960000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1</v>
      </c>
      <c r="O11" s="25">
        <v>17950117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1</v>
      </c>
      <c r="Y11" s="25">
        <v>26997803</v>
      </c>
      <c r="Z11" s="25">
        <v>0</v>
      </c>
      <c r="AA11" s="25">
        <v>0</v>
      </c>
      <c r="AB11" s="25">
        <v>0</v>
      </c>
      <c r="AC11" s="25">
        <v>0</v>
      </c>
      <c r="AD11" s="25">
        <v>3</v>
      </c>
      <c r="AE11" s="25">
        <v>99798530</v>
      </c>
    </row>
    <row r="12" spans="1:31" ht="11.25" customHeight="1" x14ac:dyDescent="0.15">
      <c r="A12" s="23" t="s">
        <v>25</v>
      </c>
      <c r="B12" s="22">
        <f t="shared" si="1"/>
        <v>40</v>
      </c>
      <c r="C12" s="22">
        <f t="shared" si="1"/>
        <v>892066151.36000001</v>
      </c>
      <c r="D12" s="24">
        <v>7</v>
      </c>
      <c r="E12" s="25">
        <v>28808795</v>
      </c>
      <c r="F12" s="25">
        <v>3</v>
      </c>
      <c r="G12" s="25">
        <v>59405498</v>
      </c>
      <c r="H12" s="25">
        <v>6</v>
      </c>
      <c r="I12" s="25">
        <v>210851165.36000001</v>
      </c>
      <c r="J12" s="25">
        <v>1</v>
      </c>
      <c r="K12" s="25">
        <v>8355700</v>
      </c>
      <c r="L12" s="25">
        <v>11</v>
      </c>
      <c r="M12" s="25">
        <v>130217402</v>
      </c>
      <c r="N12" s="25">
        <v>3</v>
      </c>
      <c r="O12" s="25">
        <v>64544425</v>
      </c>
      <c r="P12" s="25">
        <v>0</v>
      </c>
      <c r="Q12" s="25">
        <v>0</v>
      </c>
      <c r="R12" s="25">
        <v>1</v>
      </c>
      <c r="S12" s="25">
        <v>30940000</v>
      </c>
      <c r="T12" s="25">
        <v>2</v>
      </c>
      <c r="U12" s="25">
        <v>57406945</v>
      </c>
      <c r="V12" s="25">
        <v>1</v>
      </c>
      <c r="W12" s="25">
        <v>3492000</v>
      </c>
      <c r="X12" s="25">
        <v>0</v>
      </c>
      <c r="Y12" s="25">
        <v>0</v>
      </c>
      <c r="Z12" s="25">
        <v>1</v>
      </c>
      <c r="AA12" s="25">
        <v>119506130</v>
      </c>
      <c r="AB12" s="25">
        <v>2</v>
      </c>
      <c r="AC12" s="25">
        <v>51168494</v>
      </c>
      <c r="AD12" s="25">
        <v>2</v>
      </c>
      <c r="AE12" s="25">
        <v>127369597</v>
      </c>
    </row>
    <row r="13" spans="1:31" ht="11.25" customHeight="1" x14ac:dyDescent="0.15">
      <c r="A13" s="23" t="s">
        <v>26</v>
      </c>
      <c r="B13" s="22">
        <f t="shared" si="1"/>
        <v>204</v>
      </c>
      <c r="C13" s="22">
        <f t="shared" si="1"/>
        <v>5015358559.3999996</v>
      </c>
      <c r="D13" s="24">
        <v>21</v>
      </c>
      <c r="E13" s="25">
        <v>100989543</v>
      </c>
      <c r="F13" s="25">
        <v>10</v>
      </c>
      <c r="G13" s="25">
        <v>139050405</v>
      </c>
      <c r="H13" s="25">
        <v>41</v>
      </c>
      <c r="I13" s="25">
        <v>2323133080</v>
      </c>
      <c r="J13" s="25">
        <v>6</v>
      </c>
      <c r="K13" s="25">
        <v>79688619</v>
      </c>
      <c r="L13" s="25">
        <v>47</v>
      </c>
      <c r="M13" s="25">
        <v>485407438</v>
      </c>
      <c r="N13" s="25">
        <v>2</v>
      </c>
      <c r="O13" s="25">
        <v>44870913</v>
      </c>
      <c r="P13" s="25">
        <v>4</v>
      </c>
      <c r="Q13" s="25">
        <v>384884822</v>
      </c>
      <c r="R13" s="25">
        <v>4</v>
      </c>
      <c r="S13" s="25">
        <v>310098291</v>
      </c>
      <c r="T13" s="25">
        <v>0</v>
      </c>
      <c r="U13" s="25">
        <v>0</v>
      </c>
      <c r="V13" s="25">
        <v>53</v>
      </c>
      <c r="W13" s="25">
        <v>167293348</v>
      </c>
      <c r="X13" s="25">
        <v>1</v>
      </c>
      <c r="Y13" s="25">
        <v>26974972</v>
      </c>
      <c r="Z13" s="25">
        <v>3</v>
      </c>
      <c r="AA13" s="25">
        <v>359821462</v>
      </c>
      <c r="AB13" s="25">
        <v>5</v>
      </c>
      <c r="AC13" s="25">
        <v>195513286.40000001</v>
      </c>
      <c r="AD13" s="25">
        <v>7</v>
      </c>
      <c r="AE13" s="25">
        <v>397632380</v>
      </c>
    </row>
    <row r="14" spans="1:31" ht="11.25" customHeight="1" x14ac:dyDescent="0.15">
      <c r="A14" s="23" t="s">
        <v>27</v>
      </c>
      <c r="B14" s="22">
        <f t="shared" si="1"/>
        <v>5</v>
      </c>
      <c r="C14" s="22">
        <f t="shared" si="1"/>
        <v>34154394</v>
      </c>
      <c r="D14" s="24">
        <v>3</v>
      </c>
      <c r="E14" s="25">
        <v>11156745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1</v>
      </c>
      <c r="O14" s="25">
        <v>19997649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1</v>
      </c>
      <c r="W14" s="25">
        <v>3000000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</row>
    <row r="15" spans="1:31" ht="11.25" customHeight="1" x14ac:dyDescent="0.15">
      <c r="A15" s="23" t="s">
        <v>28</v>
      </c>
      <c r="B15" s="22">
        <f t="shared" si="1"/>
        <v>5</v>
      </c>
      <c r="C15" s="22">
        <f t="shared" si="1"/>
        <v>54786425</v>
      </c>
      <c r="D15" s="24">
        <v>0</v>
      </c>
      <c r="E15" s="25">
        <v>0</v>
      </c>
      <c r="F15" s="25">
        <v>2</v>
      </c>
      <c r="G15" s="25">
        <v>31424399</v>
      </c>
      <c r="H15" s="25">
        <v>0</v>
      </c>
      <c r="I15" s="25">
        <v>0</v>
      </c>
      <c r="J15" s="25">
        <v>0</v>
      </c>
      <c r="K15" s="25">
        <v>0</v>
      </c>
      <c r="L15" s="25">
        <v>2</v>
      </c>
      <c r="M15" s="25">
        <v>14082641</v>
      </c>
      <c r="N15" s="25">
        <v>1</v>
      </c>
      <c r="O15" s="25">
        <v>9279385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</row>
    <row r="16" spans="1:31" ht="11.25" customHeight="1" x14ac:dyDescent="0.15">
      <c r="A16" s="23" t="s">
        <v>29</v>
      </c>
      <c r="B16" s="22">
        <f t="shared" si="1"/>
        <v>3</v>
      </c>
      <c r="C16" s="22">
        <f t="shared" si="1"/>
        <v>143337482</v>
      </c>
      <c r="D16" s="24">
        <v>0</v>
      </c>
      <c r="E16" s="25">
        <v>0</v>
      </c>
      <c r="F16" s="25">
        <v>1</v>
      </c>
      <c r="G16" s="25">
        <v>20000000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1</v>
      </c>
      <c r="O16" s="25">
        <v>23629662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1</v>
      </c>
      <c r="AE16" s="25">
        <v>99707820</v>
      </c>
    </row>
    <row r="17" spans="1:31" ht="11.25" customHeight="1" x14ac:dyDescent="0.15">
      <c r="A17" s="23" t="s">
        <v>30</v>
      </c>
      <c r="B17" s="22">
        <f t="shared" si="1"/>
        <v>12</v>
      </c>
      <c r="C17" s="22">
        <f t="shared" si="1"/>
        <v>334024948</v>
      </c>
      <c r="D17" s="24">
        <v>1</v>
      </c>
      <c r="E17" s="25">
        <v>4999995</v>
      </c>
      <c r="F17" s="25">
        <v>3</v>
      </c>
      <c r="G17" s="25">
        <v>59586820</v>
      </c>
      <c r="H17" s="25">
        <v>0</v>
      </c>
      <c r="I17" s="25">
        <v>0</v>
      </c>
      <c r="J17" s="25">
        <v>0</v>
      </c>
      <c r="K17" s="25">
        <v>0</v>
      </c>
      <c r="L17" s="25">
        <v>4</v>
      </c>
      <c r="M17" s="25">
        <v>77502221</v>
      </c>
      <c r="N17" s="25">
        <v>2</v>
      </c>
      <c r="O17" s="25">
        <v>49842244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1</v>
      </c>
      <c r="AA17" s="25">
        <v>119989108</v>
      </c>
      <c r="AB17" s="25">
        <v>0</v>
      </c>
      <c r="AC17" s="25">
        <v>0</v>
      </c>
      <c r="AD17" s="25">
        <v>1</v>
      </c>
      <c r="AE17" s="25">
        <v>22104560</v>
      </c>
    </row>
    <row r="18" spans="1:31" ht="11.25" customHeight="1" x14ac:dyDescent="0.15">
      <c r="A18" s="23" t="s">
        <v>31</v>
      </c>
      <c r="B18" s="22">
        <f t="shared" si="1"/>
        <v>5</v>
      </c>
      <c r="C18" s="22">
        <f t="shared" si="1"/>
        <v>57157944</v>
      </c>
      <c r="D18" s="24">
        <v>0</v>
      </c>
      <c r="E18" s="25">
        <v>0</v>
      </c>
      <c r="F18" s="25">
        <v>1</v>
      </c>
      <c r="G18" s="25">
        <v>9961000</v>
      </c>
      <c r="H18" s="25">
        <v>0</v>
      </c>
      <c r="I18" s="25">
        <v>0</v>
      </c>
      <c r="J18" s="25">
        <v>0</v>
      </c>
      <c r="K18" s="25">
        <v>0</v>
      </c>
      <c r="L18" s="25">
        <v>3</v>
      </c>
      <c r="M18" s="25">
        <v>27325974</v>
      </c>
      <c r="N18" s="25">
        <v>1</v>
      </c>
      <c r="O18" s="25">
        <v>19870970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</row>
    <row r="19" spans="1:31" ht="11.25" customHeight="1" x14ac:dyDescent="0.15">
      <c r="A19" s="23" t="s">
        <v>32</v>
      </c>
      <c r="B19" s="22">
        <f t="shared" si="1"/>
        <v>9</v>
      </c>
      <c r="C19" s="22">
        <f t="shared" si="1"/>
        <v>470293442</v>
      </c>
      <c r="D19" s="24">
        <v>0</v>
      </c>
      <c r="E19" s="25">
        <v>0</v>
      </c>
      <c r="F19" s="25">
        <v>1</v>
      </c>
      <c r="G19" s="25">
        <v>6277290</v>
      </c>
      <c r="H19" s="25">
        <v>0</v>
      </c>
      <c r="I19" s="25">
        <v>0</v>
      </c>
      <c r="J19" s="25">
        <v>0</v>
      </c>
      <c r="K19" s="25">
        <v>0</v>
      </c>
      <c r="L19" s="25">
        <v>2</v>
      </c>
      <c r="M19" s="25">
        <v>14178113</v>
      </c>
      <c r="N19" s="25">
        <v>1</v>
      </c>
      <c r="O19" s="25">
        <v>24974666</v>
      </c>
      <c r="P19" s="25">
        <v>0</v>
      </c>
      <c r="Q19" s="25">
        <v>0</v>
      </c>
      <c r="R19" s="25">
        <v>1</v>
      </c>
      <c r="S19" s="25">
        <v>199923321</v>
      </c>
      <c r="T19" s="25">
        <v>1</v>
      </c>
      <c r="U19" s="25">
        <v>25119536</v>
      </c>
      <c r="V19" s="25">
        <v>0</v>
      </c>
      <c r="W19" s="25">
        <v>0</v>
      </c>
      <c r="X19" s="25">
        <v>0</v>
      </c>
      <c r="Y19" s="25">
        <v>0</v>
      </c>
      <c r="Z19" s="25">
        <v>1</v>
      </c>
      <c r="AA19" s="25">
        <v>120000000</v>
      </c>
      <c r="AB19" s="25">
        <v>0</v>
      </c>
      <c r="AC19" s="25">
        <v>0</v>
      </c>
      <c r="AD19" s="25">
        <v>2</v>
      </c>
      <c r="AE19" s="25">
        <v>79820516</v>
      </c>
    </row>
    <row r="20" spans="1:31" ht="11.25" customHeight="1" x14ac:dyDescent="0.15">
      <c r="A20" s="23" t="s">
        <v>33</v>
      </c>
      <c r="B20" s="22">
        <f t="shared" si="1"/>
        <v>6</v>
      </c>
      <c r="C20" s="22">
        <f t="shared" si="1"/>
        <v>104935230</v>
      </c>
      <c r="D20" s="24">
        <v>0</v>
      </c>
      <c r="E20" s="25">
        <v>0</v>
      </c>
      <c r="F20" s="25">
        <v>0</v>
      </c>
      <c r="G20" s="25">
        <v>0</v>
      </c>
      <c r="H20" s="25">
        <v>2</v>
      </c>
      <c r="I20" s="25">
        <v>39832931</v>
      </c>
      <c r="J20" s="25">
        <v>0</v>
      </c>
      <c r="K20" s="25">
        <v>0</v>
      </c>
      <c r="L20" s="25">
        <v>2</v>
      </c>
      <c r="M20" s="25">
        <v>31434020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2</v>
      </c>
      <c r="Y20" s="25">
        <v>33668279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</row>
    <row r="21" spans="1:31" ht="11.25" customHeight="1" x14ac:dyDescent="0.15">
      <c r="A21" s="23" t="s">
        <v>34</v>
      </c>
      <c r="B21" s="22">
        <f t="shared" si="1"/>
        <v>2</v>
      </c>
      <c r="C21" s="22">
        <f t="shared" si="1"/>
        <v>44832009</v>
      </c>
      <c r="D21" s="24">
        <v>0</v>
      </c>
      <c r="E21" s="25">
        <v>0</v>
      </c>
      <c r="F21" s="25">
        <v>1</v>
      </c>
      <c r="G21" s="25">
        <v>20000000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1</v>
      </c>
      <c r="O21" s="25">
        <v>24832009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</row>
    <row r="22" spans="1:31" ht="11.25" customHeight="1" x14ac:dyDescent="0.15">
      <c r="A22" s="23" t="s">
        <v>35</v>
      </c>
      <c r="B22" s="22">
        <f t="shared" si="1"/>
        <v>3</v>
      </c>
      <c r="C22" s="22">
        <f t="shared" si="1"/>
        <v>31465789</v>
      </c>
      <c r="D22" s="24">
        <v>0</v>
      </c>
      <c r="E22" s="25">
        <v>0</v>
      </c>
      <c r="F22" s="25">
        <v>1</v>
      </c>
      <c r="G22" s="25">
        <v>19910345</v>
      </c>
      <c r="H22" s="25">
        <v>0</v>
      </c>
      <c r="I22" s="25">
        <v>0</v>
      </c>
      <c r="J22" s="25">
        <v>0</v>
      </c>
      <c r="K22" s="25">
        <v>0</v>
      </c>
      <c r="L22" s="25">
        <v>2</v>
      </c>
      <c r="M22" s="25">
        <v>11555444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</row>
    <row r="23" spans="1:31" ht="11.25" customHeight="1" x14ac:dyDescent="0.15">
      <c r="A23" s="23" t="s">
        <v>36</v>
      </c>
      <c r="B23" s="22">
        <f t="shared" si="1"/>
        <v>4</v>
      </c>
      <c r="C23" s="22">
        <f t="shared" si="1"/>
        <v>38713972</v>
      </c>
      <c r="D23" s="24">
        <v>1</v>
      </c>
      <c r="E23" s="25">
        <v>5500000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2</v>
      </c>
      <c r="M23" s="25">
        <v>30713972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1</v>
      </c>
      <c r="W23" s="25">
        <v>2500000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</row>
    <row r="24" spans="1:31" ht="11.25" customHeight="1" x14ac:dyDescent="0.15">
      <c r="A24" s="3"/>
    </row>
    <row r="25" spans="1:31" ht="11.25" customHeight="1" x14ac:dyDescent="0.15">
      <c r="A25" s="26" t="s">
        <v>37</v>
      </c>
    </row>
    <row r="26" spans="1:31" s="29" customFormat="1" ht="11.25" customHeight="1" x14ac:dyDescent="0.25">
      <c r="A26" s="27" t="s">
        <v>38</v>
      </c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28"/>
      <c r="M26" s="28"/>
      <c r="N26" s="28"/>
      <c r="O26" s="28"/>
      <c r="P26" s="28"/>
      <c r="Q26" s="28"/>
    </row>
    <row r="27" spans="1:31" s="29" customFormat="1" ht="11.25" customHeight="1" x14ac:dyDescent="0.25">
      <c r="A27" s="29" t="s">
        <v>39</v>
      </c>
    </row>
    <row r="28" spans="1:31" s="29" customFormat="1" ht="11.25" customHeight="1" x14ac:dyDescent="0.25">
      <c r="A28" s="30" t="s">
        <v>40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31" ht="11.25" customHeight="1" x14ac:dyDescent="0.15">
      <c r="A29" s="31" t="s">
        <v>41</v>
      </c>
      <c r="B29" s="32"/>
      <c r="C29" s="32"/>
      <c r="D29" s="32"/>
      <c r="E29" s="32"/>
      <c r="F29" s="32"/>
      <c r="G29" s="33"/>
    </row>
  </sheetData>
  <pageMargins left="0.78740157480314965" right="0.78740157480314965" top="0.78740157480314965" bottom="0.78740157480314965" header="0.78740157480314965" footer="0.78740157480314965"/>
  <pageSetup paperSize="9" orientation="portrait" horizontalDpi="300" verticalDpi="30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2022-03-30T14:02:59Z</dcterms:created>
  <dcterms:modified xsi:type="dcterms:W3CDTF">2022-03-30T14:02:59Z</dcterms:modified>
</cp:coreProperties>
</file>