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9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K14" i="1"/>
  <c r="I13" i="1"/>
  <c r="I12" i="1"/>
  <c r="G12" i="1"/>
  <c r="I11" i="1"/>
  <c r="G11" i="1"/>
  <c r="E11" i="1"/>
  <c r="G10" i="1"/>
  <c r="C10" i="1"/>
  <c r="C9" i="1"/>
  <c r="K8" i="1"/>
  <c r="C8" i="1"/>
  <c r="I7" i="1"/>
  <c r="J6" i="1"/>
  <c r="K15" i="1" s="1"/>
  <c r="H6" i="1"/>
  <c r="I14" i="1" s="1"/>
  <c r="F6" i="1"/>
  <c r="G13" i="1" s="1"/>
  <c r="D6" i="1"/>
  <c r="E12" i="1" s="1"/>
  <c r="B6" i="1"/>
  <c r="C11" i="1" s="1"/>
  <c r="K13" i="1" l="1"/>
  <c r="K12" i="1"/>
  <c r="K7" i="1"/>
  <c r="C14" i="1"/>
  <c r="C7" i="1"/>
  <c r="C6" i="1" s="1"/>
  <c r="E8" i="1"/>
  <c r="G9" i="1"/>
  <c r="I10" i="1"/>
  <c r="K11" i="1"/>
  <c r="C13" i="1"/>
  <c r="E14" i="1"/>
  <c r="G15" i="1"/>
  <c r="E15" i="1"/>
  <c r="E7" i="1"/>
  <c r="G8" i="1"/>
  <c r="I9" i="1"/>
  <c r="K10" i="1"/>
  <c r="C12" i="1"/>
  <c r="E13" i="1"/>
  <c r="G14" i="1"/>
  <c r="I15" i="1"/>
  <c r="E10" i="1"/>
  <c r="E9" i="1"/>
  <c r="G7" i="1"/>
  <c r="I8" i="1"/>
  <c r="I6" i="1" s="1"/>
  <c r="K9" i="1"/>
  <c r="E6" i="1" l="1"/>
  <c r="K6" i="1"/>
  <c r="G6" i="1"/>
</calcChain>
</file>

<file path=xl/sharedStrings.xml><?xml version="1.0" encoding="utf-8"?>
<sst xmlns="http://schemas.openxmlformats.org/spreadsheetml/2006/main" count="25" uniqueCount="17">
  <si>
    <r>
      <t>TABLA 19.2: DISTRIBUCIÓN DE POBLACIÓN POR PUEBLO ORIGINARIO</t>
    </r>
    <r>
      <rPr>
        <b/>
        <vertAlign val="superscript"/>
        <sz val="8"/>
        <color indexed="8"/>
        <rFont val="Verdana"/>
        <family val="2"/>
      </rPr>
      <t>/1</t>
    </r>
    <r>
      <rPr>
        <b/>
        <sz val="8"/>
        <color indexed="8"/>
        <rFont val="Verdana"/>
        <family val="2"/>
      </rPr>
      <t>, POR AÑO, SEGÚN RECONOCIMIENTO DE PUEBLOS ORIGINARIOS (LEY N° 19.253). 2015-2019</t>
    </r>
  </si>
  <si>
    <t>PUEBLO INDÍGENA</t>
  </si>
  <si>
    <t>Población por pueblo</t>
  </si>
  <si>
    <t>Porcentaje</t>
  </si>
  <si>
    <t>TOTAL</t>
  </si>
  <si>
    <t>Mapuche</t>
  </si>
  <si>
    <t>Aymara</t>
  </si>
  <si>
    <t>Rapa Nui</t>
  </si>
  <si>
    <t>Atacameño</t>
  </si>
  <si>
    <t>Quechua</t>
  </si>
  <si>
    <t>Colla</t>
  </si>
  <si>
    <t>Diaguita</t>
  </si>
  <si>
    <t>Kawashkar</t>
  </si>
  <si>
    <t>Yagán</t>
  </si>
  <si>
    <r>
      <rPr>
        <b/>
        <sz val="8"/>
        <color indexed="8"/>
        <rFont val="Verdana"/>
        <family val="2"/>
      </rPr>
      <t>Nota:</t>
    </r>
    <r>
      <rPr>
        <sz val="8"/>
        <color indexed="8"/>
        <rFont val="Verdana"/>
        <family val="2"/>
      </rPr>
      <t xml:space="preserve"> Las cifras reportadas para el año 2019, se construyen con el registro administrado por CONADI con fecha de extracción al 30 de marzo del 2020. </t>
    </r>
  </si>
  <si>
    <r>
      <rPr>
        <b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 indígenas. El Estado reconoce como principales etnias indígenas de Chile a la Mapuche, Aymara, Rapa Nui, Atacameñas, Quechuas, Collas, Diaguita, Kawashkar y Yagán.</t>
    </r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</si>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</sst>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3" applyFont="1" applyAlignment="1" applyProtection="1">
      <alignment vertical="center" readingOrder="1"/>
      <protection locked="0"/>
    </xf>
    <xf numFmtId="0" fontId="5" fillId="0" borderId="0" xfId="3" applyFont="1" applyAlignment="1">
      <alignment vertical="center"/>
    </xf>
    <xf numFmtId="0" fontId="6" fillId="0" borderId="0" xfId="3" applyFont="1" applyAlignment="1" applyProtection="1">
      <alignment vertical="top" readingOrder="1"/>
      <protection locked="0"/>
    </xf>
    <xf numFmtId="0" fontId="5" fillId="0" borderId="0" xfId="3" applyFont="1"/>
    <xf numFmtId="0" fontId="3" fillId="2" borderId="1" xfId="3" applyFont="1" applyFill="1" applyBorder="1" applyAlignment="1" applyProtection="1">
      <alignment horizontal="centerContinuous" vertical="center" readingOrder="1"/>
      <protection locked="0"/>
    </xf>
    <xf numFmtId="0" fontId="7" fillId="0" borderId="2" xfId="4" applyFont="1" applyBorder="1" applyAlignment="1">
      <alignment horizontal="centerContinuous" vertical="center"/>
    </xf>
    <xf numFmtId="0" fontId="7" fillId="0" borderId="3" xfId="4" applyFont="1" applyBorder="1" applyAlignment="1">
      <alignment horizontal="centerContinuous" vertical="center"/>
    </xf>
    <xf numFmtId="0" fontId="7" fillId="0" borderId="4" xfId="4" applyFont="1" applyBorder="1" applyAlignment="1">
      <alignment horizontal="centerContinuous" vertical="center"/>
    </xf>
    <xf numFmtId="0" fontId="3" fillId="0" borderId="5" xfId="3" applyFont="1" applyBorder="1" applyAlignment="1" applyProtection="1">
      <alignment horizontal="centerContinuous" vertical="center" readingOrder="1"/>
      <protection locked="0"/>
    </xf>
    <xf numFmtId="0" fontId="5" fillId="0" borderId="5" xfId="3" applyFont="1" applyBorder="1" applyAlignment="1" applyProtection="1">
      <alignment horizontal="centerContinuous" vertical="center"/>
      <protection locked="0"/>
    </xf>
    <xf numFmtId="0" fontId="3" fillId="2" borderId="6" xfId="3" applyFont="1" applyFill="1" applyBorder="1" applyAlignment="1" applyProtection="1">
      <alignment horizontal="left" vertical="center" readingOrder="1"/>
      <protection locked="0"/>
    </xf>
    <xf numFmtId="0" fontId="7" fillId="0" borderId="3" xfId="5" applyFont="1" applyBorder="1" applyAlignment="1">
      <alignment horizontal="centerContinuous" vertical="center" wrapText="1"/>
    </xf>
    <xf numFmtId="0" fontId="7" fillId="0" borderId="5" xfId="5" applyFont="1" applyBorder="1" applyAlignment="1">
      <alignment horizontal="centerContinuous" vertical="center" wrapText="1"/>
    </xf>
    <xf numFmtId="0" fontId="3" fillId="0" borderId="5" xfId="3" applyFont="1" applyBorder="1" applyAlignment="1" applyProtection="1">
      <alignment horizontal="centerContinuous" vertical="center" wrapText="1" readingOrder="1"/>
      <protection locked="0"/>
    </xf>
    <xf numFmtId="0" fontId="3" fillId="0" borderId="0" xfId="3" applyFont="1" applyAlignment="1" applyProtection="1">
      <alignment vertical="top" wrapText="1" readingOrder="1"/>
      <protection locked="0"/>
    </xf>
    <xf numFmtId="41" fontId="7" fillId="0" borderId="0" xfId="1" applyFont="1" applyFill="1" applyBorder="1" applyAlignment="1">
      <alignment wrapText="1"/>
    </xf>
    <xf numFmtId="9" fontId="7" fillId="0" borderId="0" xfId="2" applyFont="1" applyFill="1" applyBorder="1" applyAlignment="1">
      <alignment wrapText="1"/>
    </xf>
    <xf numFmtId="0" fontId="6" fillId="0" borderId="0" xfId="3" applyFont="1" applyAlignment="1" applyProtection="1">
      <alignment vertical="top" wrapText="1" readingOrder="1"/>
      <protection locked="0"/>
    </xf>
    <xf numFmtId="41" fontId="6" fillId="0" borderId="0" xfId="3" applyNumberFormat="1" applyFont="1" applyAlignment="1" applyProtection="1">
      <alignment wrapText="1" readingOrder="1"/>
      <protection locked="0"/>
    </xf>
    <xf numFmtId="10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41" fontId="5" fillId="0" borderId="0" xfId="1" applyFont="1" applyAlignment="1"/>
    <xf numFmtId="41" fontId="6" fillId="0" borderId="0" xfId="1" applyFont="1" applyFill="1" applyBorder="1" applyAlignment="1" applyProtection="1">
      <alignment wrapText="1" readingOrder="1"/>
      <protection locked="0"/>
    </xf>
    <xf numFmtId="0" fontId="6" fillId="0" borderId="0" xfId="3" applyFont="1" applyAlignment="1" applyProtection="1">
      <alignment horizontal="left" vertical="top" readingOrder="1"/>
      <protection locked="0"/>
    </xf>
    <xf numFmtId="0" fontId="6" fillId="0" borderId="0" xfId="3" applyFont="1" applyAlignment="1" applyProtection="1">
      <alignment horizontal="centerContinuous" vertical="top" wrapText="1" readingOrder="1"/>
      <protection locked="0"/>
    </xf>
    <xf numFmtId="0" fontId="5" fillId="0" borderId="0" xfId="3" applyFont="1" applyAlignment="1">
      <alignment horizontal="justify"/>
    </xf>
  </cellXfs>
  <cellStyles count="6">
    <cellStyle name="Millares [0]" xfId="1" builtinId="6"/>
    <cellStyle name="Normal" xfId="0" builtinId="0"/>
    <cellStyle name="Normal 10" xfId="3"/>
    <cellStyle name="Normal 18" xfId="5"/>
    <cellStyle name="Normal 2 88" xfId="4"/>
    <cellStyle name="Porcentaje" xfId="2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7"/>
  <dimension ref="A2:K19"/>
  <sheetViews>
    <sheetView tabSelected="1" workbookViewId="0"/>
  </sheetViews>
  <sheetFormatPr baseColWidth="10" defaultColWidth="9.140625" defaultRowHeight="10.5" x14ac:dyDescent="0.15"/>
  <cols>
    <col min="1" max="1" width="21.42578125" style="4" customWidth="1"/>
    <col min="2" max="11" width="14.28515625" style="4" customWidth="1"/>
    <col min="12" max="16384" width="9.140625" style="4"/>
  </cols>
  <sheetData>
    <row r="2" spans="1:11" s="2" customFormat="1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.5" customHeight="1" x14ac:dyDescent="0.15">
      <c r="A3" s="3"/>
      <c r="B3" s="3"/>
      <c r="C3" s="3"/>
      <c r="D3" s="3"/>
      <c r="E3" s="3"/>
      <c r="F3" s="3"/>
      <c r="G3" s="3"/>
    </row>
    <row r="4" spans="1:11" ht="15" customHeight="1" x14ac:dyDescent="0.15">
      <c r="A4" s="5" t="s">
        <v>1</v>
      </c>
      <c r="B4" s="6">
        <v>2015</v>
      </c>
      <c r="C4" s="7"/>
      <c r="D4" s="8">
        <v>2016</v>
      </c>
      <c r="E4" s="7"/>
      <c r="F4" s="8">
        <v>2017</v>
      </c>
      <c r="G4" s="7"/>
      <c r="H4" s="8">
        <v>2018</v>
      </c>
      <c r="I4" s="7"/>
      <c r="J4" s="9">
        <v>2019</v>
      </c>
      <c r="K4" s="10"/>
    </row>
    <row r="5" spans="1:11" ht="22.5" customHeight="1" x14ac:dyDescent="0.15">
      <c r="A5" s="11"/>
      <c r="B5" s="12" t="s">
        <v>2</v>
      </c>
      <c r="C5" s="13" t="s">
        <v>3</v>
      </c>
      <c r="D5" s="13" t="s">
        <v>2</v>
      </c>
      <c r="E5" s="13" t="s">
        <v>3</v>
      </c>
      <c r="F5" s="13" t="s">
        <v>2</v>
      </c>
      <c r="G5" s="13" t="s">
        <v>3</v>
      </c>
      <c r="H5" s="14" t="s">
        <v>2</v>
      </c>
      <c r="I5" s="14" t="s">
        <v>3</v>
      </c>
      <c r="J5" s="14" t="s">
        <v>2</v>
      </c>
      <c r="K5" s="14" t="s">
        <v>3</v>
      </c>
    </row>
    <row r="6" spans="1:11" x14ac:dyDescent="0.15">
      <c r="A6" s="15" t="s">
        <v>4</v>
      </c>
      <c r="B6" s="16">
        <f t="shared" ref="B6:K6" si="0">SUM(B7:B15)</f>
        <v>94315</v>
      </c>
      <c r="C6" s="17">
        <f t="shared" si="0"/>
        <v>1</v>
      </c>
      <c r="D6" s="16">
        <f t="shared" si="0"/>
        <v>87078</v>
      </c>
      <c r="E6" s="17">
        <f t="shared" si="0"/>
        <v>1</v>
      </c>
      <c r="F6" s="16">
        <f t="shared" si="0"/>
        <v>85056</v>
      </c>
      <c r="G6" s="17">
        <f t="shared" si="0"/>
        <v>1</v>
      </c>
      <c r="H6" s="16">
        <f t="shared" si="0"/>
        <v>77878</v>
      </c>
      <c r="I6" s="17">
        <f t="shared" si="0"/>
        <v>1</v>
      </c>
      <c r="J6" s="16">
        <f t="shared" si="0"/>
        <v>87320</v>
      </c>
      <c r="K6" s="17">
        <f t="shared" si="0"/>
        <v>1</v>
      </c>
    </row>
    <row r="7" spans="1:11" x14ac:dyDescent="0.15">
      <c r="A7" s="18" t="s">
        <v>5</v>
      </c>
      <c r="B7" s="19">
        <v>78194</v>
      </c>
      <c r="C7" s="20">
        <f t="shared" ref="C7:C15" si="1">+B7/$B$6</f>
        <v>0.82907278799766737</v>
      </c>
      <c r="D7" s="19">
        <v>70725</v>
      </c>
      <c r="E7" s="20">
        <f t="shared" ref="E7:E15" si="2">+D7/$D$6</f>
        <v>0.812202852614897</v>
      </c>
      <c r="F7" s="19">
        <v>68363</v>
      </c>
      <c r="G7" s="20">
        <f t="shared" ref="G7:G15" si="3">+F7/$F$6</f>
        <v>0.80374106471030848</v>
      </c>
      <c r="H7" s="21">
        <v>60829</v>
      </c>
      <c r="I7" s="20">
        <f t="shared" ref="I7:I15" si="4">H7/H$6</f>
        <v>0.78108066462929193</v>
      </c>
      <c r="J7" s="22">
        <v>70103</v>
      </c>
      <c r="K7" s="20">
        <f t="shared" ref="K7:K15" si="5">J7/$J$6</f>
        <v>0.80282867613376085</v>
      </c>
    </row>
    <row r="8" spans="1:11" x14ac:dyDescent="0.15">
      <c r="A8" s="18" t="s">
        <v>6</v>
      </c>
      <c r="B8" s="19">
        <v>6042</v>
      </c>
      <c r="C8" s="20">
        <f t="shared" si="1"/>
        <v>6.4061920161162064E-2</v>
      </c>
      <c r="D8" s="19">
        <v>5741</v>
      </c>
      <c r="E8" s="20">
        <f t="shared" si="2"/>
        <v>6.5929396632903828E-2</v>
      </c>
      <c r="F8" s="19">
        <v>5237</v>
      </c>
      <c r="G8" s="20">
        <f t="shared" si="3"/>
        <v>6.1571200150489093E-2</v>
      </c>
      <c r="H8" s="21">
        <v>5121</v>
      </c>
      <c r="I8" s="20">
        <f t="shared" si="4"/>
        <v>6.5756696371247342E-2</v>
      </c>
      <c r="J8" s="22">
        <v>4608</v>
      </c>
      <c r="K8" s="20">
        <f t="shared" si="5"/>
        <v>5.277141548327989E-2</v>
      </c>
    </row>
    <row r="9" spans="1:11" x14ac:dyDescent="0.15">
      <c r="A9" s="18" t="s">
        <v>7</v>
      </c>
      <c r="B9" s="19">
        <v>283</v>
      </c>
      <c r="C9" s="20">
        <f t="shared" si="1"/>
        <v>3.0005831522027251E-3</v>
      </c>
      <c r="D9" s="19">
        <v>249</v>
      </c>
      <c r="E9" s="20">
        <f t="shared" si="2"/>
        <v>2.8595052711362229E-3</v>
      </c>
      <c r="F9" s="19">
        <v>221</v>
      </c>
      <c r="G9" s="20">
        <f t="shared" si="3"/>
        <v>2.598288186606471E-3</v>
      </c>
      <c r="H9" s="21">
        <v>683</v>
      </c>
      <c r="I9" s="20">
        <f t="shared" si="4"/>
        <v>8.770127635532499E-3</v>
      </c>
      <c r="J9" s="22">
        <v>541</v>
      </c>
      <c r="K9" s="20">
        <f t="shared" si="5"/>
        <v>6.1956023820430601E-3</v>
      </c>
    </row>
    <row r="10" spans="1:11" x14ac:dyDescent="0.15">
      <c r="A10" s="18" t="s">
        <v>8</v>
      </c>
      <c r="B10" s="19">
        <v>1730</v>
      </c>
      <c r="C10" s="20">
        <f t="shared" si="1"/>
        <v>1.8342787467529025E-2</v>
      </c>
      <c r="D10" s="19">
        <v>1983</v>
      </c>
      <c r="E10" s="20">
        <f t="shared" si="2"/>
        <v>2.2772686556880039E-2</v>
      </c>
      <c r="F10" s="19">
        <v>1742</v>
      </c>
      <c r="G10" s="20">
        <f t="shared" si="3"/>
        <v>2.0480624529721596E-2</v>
      </c>
      <c r="H10" s="21">
        <v>1786</v>
      </c>
      <c r="I10" s="20">
        <f t="shared" si="4"/>
        <v>2.2933305940060093E-2</v>
      </c>
      <c r="J10" s="22">
        <v>1529</v>
      </c>
      <c r="K10" s="20">
        <f t="shared" si="5"/>
        <v>1.7510306917086577E-2</v>
      </c>
    </row>
    <row r="11" spans="1:11" x14ac:dyDescent="0.15">
      <c r="A11" s="18" t="s">
        <v>9</v>
      </c>
      <c r="B11" s="19">
        <v>630</v>
      </c>
      <c r="C11" s="20">
        <f t="shared" si="1"/>
        <v>6.6797434130308007E-3</v>
      </c>
      <c r="D11" s="19">
        <v>1184</v>
      </c>
      <c r="E11" s="20">
        <f t="shared" si="2"/>
        <v>1.3597004984037301E-2</v>
      </c>
      <c r="F11" s="19">
        <v>867</v>
      </c>
      <c r="G11" s="20">
        <f t="shared" si="3"/>
        <v>1.0193284424379232E-2</v>
      </c>
      <c r="H11" s="21">
        <v>770</v>
      </c>
      <c r="I11" s="20">
        <f t="shared" si="4"/>
        <v>9.8872595598243403E-3</v>
      </c>
      <c r="J11" s="22">
        <v>643</v>
      </c>
      <c r="K11" s="20">
        <f t="shared" si="5"/>
        <v>7.3637196518552455E-3</v>
      </c>
    </row>
    <row r="12" spans="1:11" x14ac:dyDescent="0.15">
      <c r="A12" s="18" t="s">
        <v>10</v>
      </c>
      <c r="B12" s="19">
        <v>1080</v>
      </c>
      <c r="C12" s="20">
        <f t="shared" si="1"/>
        <v>1.1450988708052803E-2</v>
      </c>
      <c r="D12" s="19">
        <v>734</v>
      </c>
      <c r="E12" s="20">
        <f t="shared" si="2"/>
        <v>8.4292243735501499E-3</v>
      </c>
      <c r="F12" s="19">
        <v>946</v>
      </c>
      <c r="G12" s="20">
        <f t="shared" si="3"/>
        <v>1.1122084273890142E-2</v>
      </c>
      <c r="H12" s="21">
        <v>829</v>
      </c>
      <c r="I12" s="20">
        <f t="shared" si="4"/>
        <v>1.0644854772849842E-2</v>
      </c>
      <c r="J12" s="22">
        <v>1157</v>
      </c>
      <c r="K12" s="20">
        <f t="shared" si="5"/>
        <v>1.3250114521300963E-2</v>
      </c>
    </row>
    <row r="13" spans="1:11" x14ac:dyDescent="0.15">
      <c r="A13" s="18" t="s">
        <v>11</v>
      </c>
      <c r="B13" s="19">
        <v>6302</v>
      </c>
      <c r="C13" s="20">
        <f t="shared" si="1"/>
        <v>6.681863966495255E-2</v>
      </c>
      <c r="D13" s="19">
        <v>6425</v>
      </c>
      <c r="E13" s="20">
        <f t="shared" si="2"/>
        <v>7.3784423160844298E-2</v>
      </c>
      <c r="F13" s="19">
        <v>7641</v>
      </c>
      <c r="G13" s="20">
        <f t="shared" si="3"/>
        <v>8.9834932279909713E-2</v>
      </c>
      <c r="H13" s="21">
        <v>7808</v>
      </c>
      <c r="I13" s="20">
        <f t="shared" si="4"/>
        <v>0.100259380055985</v>
      </c>
      <c r="J13" s="22">
        <v>8708</v>
      </c>
      <c r="K13" s="20">
        <f t="shared" si="5"/>
        <v>9.9725148877691253E-2</v>
      </c>
    </row>
    <row r="14" spans="1:11" x14ac:dyDescent="0.15">
      <c r="A14" s="18" t="s">
        <v>12</v>
      </c>
      <c r="B14" s="19">
        <v>40</v>
      </c>
      <c r="C14" s="20">
        <f t="shared" si="1"/>
        <v>4.2411069289084453E-4</v>
      </c>
      <c r="D14" s="19">
        <v>30</v>
      </c>
      <c r="E14" s="20">
        <f t="shared" si="2"/>
        <v>3.4451870736580995E-4</v>
      </c>
      <c r="F14" s="19">
        <v>30</v>
      </c>
      <c r="G14" s="20">
        <f t="shared" si="3"/>
        <v>3.5270880361173816E-4</v>
      </c>
      <c r="H14" s="21">
        <v>31</v>
      </c>
      <c r="I14" s="20">
        <f t="shared" si="4"/>
        <v>3.9805850175916174E-4</v>
      </c>
      <c r="J14" s="22">
        <v>24</v>
      </c>
      <c r="K14" s="20">
        <f t="shared" si="5"/>
        <v>2.7485112230874945E-4</v>
      </c>
    </row>
    <row r="15" spans="1:11" x14ac:dyDescent="0.15">
      <c r="A15" s="18" t="s">
        <v>13</v>
      </c>
      <c r="B15" s="19">
        <v>14</v>
      </c>
      <c r="C15" s="20">
        <f t="shared" si="1"/>
        <v>1.4843874251179557E-4</v>
      </c>
      <c r="D15" s="19">
        <v>7</v>
      </c>
      <c r="E15" s="20">
        <f t="shared" si="2"/>
        <v>8.0387698385355665E-5</v>
      </c>
      <c r="F15" s="19">
        <v>9</v>
      </c>
      <c r="G15" s="20">
        <f t="shared" si="3"/>
        <v>1.0581264108352144E-4</v>
      </c>
      <c r="H15" s="21">
        <v>21</v>
      </c>
      <c r="I15" s="20">
        <f t="shared" si="4"/>
        <v>2.6965253344975475E-4</v>
      </c>
      <c r="J15" s="22">
        <v>7</v>
      </c>
      <c r="K15" s="20">
        <f t="shared" si="5"/>
        <v>8.0164910673385253E-5</v>
      </c>
    </row>
    <row r="16" spans="1:1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11" x14ac:dyDescent="0.15">
      <c r="A17" s="3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15">
      <c r="A18" s="23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25" customFormat="1" x14ac:dyDescent="0.1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conditionalFormatting sqref="I7:I15 D7:G15">
    <cfRule type="expression" dxfId="3" priority="4">
      <formula>IF(AND(#REF!="2",#REF!="2"),1)</formula>
    </cfRule>
  </conditionalFormatting>
  <conditionalFormatting sqref="K7:K15">
    <cfRule type="expression" dxfId="2" priority="3">
      <formula>IF(AND(#REF!="2",#REF!="2"),1)</formula>
    </cfRule>
  </conditionalFormatting>
  <conditionalFormatting sqref="J7:J15">
    <cfRule type="expression" dxfId="1" priority="2">
      <formula>IF(AND(#REF!="2",#REF!="2"),1)</formula>
    </cfRule>
  </conditionalFormatting>
  <conditionalFormatting sqref="B7:B15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2022-03-30T14:04:03Z</dcterms:created>
  <dcterms:modified xsi:type="dcterms:W3CDTF">2022-03-30T14:04:04Z</dcterms:modified>
</cp:coreProperties>
</file>