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9.7"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1" l="1"/>
  <c r="C57" i="1"/>
  <c r="D56" i="1"/>
  <c r="C56" i="1"/>
  <c r="D55" i="1"/>
  <c r="C55" i="1"/>
  <c r="D54" i="1"/>
  <c r="C54" i="1"/>
  <c r="D53" i="1"/>
  <c r="C53" i="1"/>
  <c r="D52" i="1"/>
  <c r="C52" i="1"/>
  <c r="D51" i="1"/>
  <c r="C51" i="1"/>
  <c r="D50" i="1"/>
  <c r="C50" i="1"/>
  <c r="D49" i="1"/>
  <c r="C49" i="1"/>
  <c r="D48" i="1"/>
  <c r="C48" i="1"/>
  <c r="D47" i="1"/>
  <c r="C47" i="1"/>
  <c r="D46" i="1"/>
  <c r="D44" i="1" s="1"/>
  <c r="C46" i="1"/>
  <c r="D45" i="1"/>
  <c r="C45" i="1"/>
  <c r="C44" i="1" s="1"/>
  <c r="J44" i="1"/>
  <c r="I44" i="1"/>
  <c r="H44" i="1"/>
  <c r="G44" i="1"/>
  <c r="F44" i="1"/>
  <c r="E44" i="1"/>
  <c r="L38" i="1"/>
  <c r="K38" i="1"/>
  <c r="D38" i="1"/>
  <c r="C38" i="1"/>
  <c r="L37" i="1"/>
  <c r="K37" i="1"/>
  <c r="D37" i="1"/>
  <c r="C37" i="1"/>
  <c r="L36" i="1"/>
  <c r="K36" i="1"/>
  <c r="D36" i="1"/>
  <c r="C36" i="1"/>
  <c r="L35" i="1"/>
  <c r="K35" i="1"/>
  <c r="D35" i="1"/>
  <c r="C35" i="1"/>
  <c r="L34" i="1"/>
  <c r="K34" i="1"/>
  <c r="D34" i="1"/>
  <c r="C34" i="1"/>
  <c r="L33" i="1"/>
  <c r="K33" i="1"/>
  <c r="D33" i="1"/>
  <c r="D25" i="1" s="1"/>
  <c r="C33" i="1"/>
  <c r="L31" i="1"/>
  <c r="K31" i="1"/>
  <c r="L30" i="1"/>
  <c r="K30" i="1"/>
  <c r="D30" i="1"/>
  <c r="C30" i="1"/>
  <c r="L29" i="1"/>
  <c r="K29" i="1"/>
  <c r="D29" i="1"/>
  <c r="C29" i="1"/>
  <c r="L28" i="1"/>
  <c r="K28" i="1"/>
  <c r="D28" i="1"/>
  <c r="C28" i="1"/>
  <c r="L27" i="1"/>
  <c r="K27" i="1"/>
  <c r="D27" i="1"/>
  <c r="C27" i="1"/>
  <c r="L26" i="1"/>
  <c r="K26" i="1"/>
  <c r="K25" i="1" s="1"/>
  <c r="D26" i="1"/>
  <c r="C26" i="1"/>
  <c r="R25" i="1"/>
  <c r="Q25" i="1"/>
  <c r="P25" i="1"/>
  <c r="O25" i="1"/>
  <c r="N25" i="1"/>
  <c r="M25" i="1"/>
  <c r="L25" i="1"/>
  <c r="J25" i="1"/>
  <c r="I25" i="1"/>
  <c r="H25" i="1"/>
  <c r="G25" i="1"/>
  <c r="F25" i="1"/>
  <c r="E25" i="1"/>
  <c r="C25" i="1"/>
  <c r="L19" i="1"/>
  <c r="K19" i="1"/>
  <c r="D19" i="1"/>
  <c r="C19" i="1"/>
  <c r="L18" i="1"/>
  <c r="K18" i="1"/>
  <c r="D18" i="1"/>
  <c r="C18" i="1"/>
  <c r="L17" i="1"/>
  <c r="K17" i="1"/>
  <c r="D17" i="1"/>
  <c r="C17" i="1"/>
  <c r="L16" i="1"/>
  <c r="K16" i="1"/>
  <c r="D16" i="1"/>
  <c r="C16" i="1"/>
  <c r="L15" i="1"/>
  <c r="K15" i="1"/>
  <c r="D15" i="1"/>
  <c r="C15" i="1"/>
  <c r="L14" i="1"/>
  <c r="K14" i="1"/>
  <c r="D14" i="1"/>
  <c r="C14" i="1"/>
  <c r="L11" i="1"/>
  <c r="K11" i="1"/>
  <c r="D11" i="1"/>
  <c r="C11" i="1"/>
  <c r="L10" i="1"/>
  <c r="K10" i="1"/>
  <c r="D10" i="1"/>
  <c r="C10" i="1"/>
  <c r="L9" i="1"/>
  <c r="K9" i="1"/>
  <c r="D9" i="1"/>
  <c r="C9" i="1"/>
  <c r="L8" i="1"/>
  <c r="K8" i="1"/>
  <c r="D8" i="1"/>
  <c r="C8" i="1"/>
  <c r="L7" i="1"/>
  <c r="L6" i="1" s="1"/>
  <c r="K7" i="1"/>
  <c r="K6" i="1" s="1"/>
  <c r="D7" i="1"/>
  <c r="C7" i="1"/>
  <c r="R6" i="1"/>
  <c r="Q6" i="1"/>
  <c r="P6" i="1"/>
  <c r="O6" i="1"/>
  <c r="N6" i="1"/>
  <c r="M6" i="1"/>
  <c r="J6" i="1"/>
  <c r="I6" i="1"/>
  <c r="H6" i="1"/>
  <c r="G6" i="1"/>
  <c r="F6" i="1"/>
  <c r="E6" i="1"/>
  <c r="D6" i="1"/>
  <c r="C6" i="1"/>
</calcChain>
</file>

<file path=xl/sharedStrings.xml><?xml version="1.0" encoding="utf-8"?>
<sst xmlns="http://schemas.openxmlformats.org/spreadsheetml/2006/main" count="205" uniqueCount="62">
  <si>
    <t>TABLA 19.7: NÚMERO DE PROGRAMAS FONDO DE CULTURA POR UNIDAD OPERATIVA Y MONTO DE LA INVERSIÓN, SEGÚN REGIÓN. 2015-2019</t>
  </si>
  <si>
    <t>REGIÓN</t>
  </si>
  <si>
    <t>Unidad operativa</t>
  </si>
  <si>
    <t>CULTURA 2015</t>
  </si>
  <si>
    <t>CULTURA 2016</t>
  </si>
  <si>
    <t>N° TOTAL</t>
  </si>
  <si>
    <t>Monto Total ($)</t>
  </si>
  <si>
    <r>
      <t>DIF</t>
    </r>
    <r>
      <rPr>
        <b/>
        <vertAlign val="superscript"/>
        <sz val="8"/>
        <rFont val="Verdana"/>
        <family val="2"/>
      </rPr>
      <t>/1</t>
    </r>
  </si>
  <si>
    <r>
      <t>DIF</t>
    </r>
    <r>
      <rPr>
        <b/>
        <vertAlign val="superscript"/>
        <sz val="8"/>
        <rFont val="Verdana"/>
        <family val="2"/>
      </rPr>
      <t>/1</t>
    </r>
    <r>
      <rPr>
        <b/>
        <sz val="8"/>
        <rFont val="Verdana"/>
        <family val="2"/>
      </rPr>
      <t xml:space="preserve"> ($)</t>
    </r>
  </si>
  <si>
    <r>
      <t>LEN</t>
    </r>
    <r>
      <rPr>
        <b/>
        <vertAlign val="superscript"/>
        <sz val="8"/>
        <rFont val="Verdana"/>
        <family val="2"/>
      </rPr>
      <t>/2</t>
    </r>
  </si>
  <si>
    <r>
      <t>LEN</t>
    </r>
    <r>
      <rPr>
        <b/>
        <vertAlign val="superscript"/>
        <sz val="8"/>
        <rFont val="Verdana"/>
        <family val="2"/>
      </rPr>
      <t>/2</t>
    </r>
    <r>
      <rPr>
        <b/>
        <sz val="8"/>
        <rFont val="Verdana"/>
        <family val="2"/>
      </rPr>
      <t xml:space="preserve"> ($)</t>
    </r>
  </si>
  <si>
    <r>
      <t>PAT</t>
    </r>
    <r>
      <rPr>
        <b/>
        <vertAlign val="superscript"/>
        <sz val="8"/>
        <rFont val="Verdana"/>
        <family val="2"/>
      </rPr>
      <t>/3</t>
    </r>
  </si>
  <si>
    <r>
      <t>PAT</t>
    </r>
    <r>
      <rPr>
        <b/>
        <vertAlign val="superscript"/>
        <sz val="8"/>
        <rFont val="Verdana"/>
        <family val="2"/>
      </rPr>
      <t>/3</t>
    </r>
    <r>
      <rPr>
        <b/>
        <sz val="8"/>
        <rFont val="Verdana"/>
        <family val="2"/>
      </rPr>
      <t xml:space="preserve"> ($)</t>
    </r>
  </si>
  <si>
    <t>TOTAL</t>
  </si>
  <si>
    <t>Arica y Parinacota</t>
  </si>
  <si>
    <t>Dirección Regional Arica y Parinacota</t>
  </si>
  <si>
    <t>Tarapacá / Atacama</t>
  </si>
  <si>
    <t>Subdirección Nacional Iquique</t>
  </si>
  <si>
    <t>Antofagasta</t>
  </si>
  <si>
    <t>Oficina de Asuntos Indígenas San Pedro de Atacama</t>
  </si>
  <si>
    <t>Valparaíso (insular)</t>
  </si>
  <si>
    <t>Oficina de Asuntos Indígenas Isla de Pascua</t>
  </si>
  <si>
    <t>Coquimbo / Valparaíso cont. / Metropolitana / O'Higgins</t>
  </si>
  <si>
    <t>Oficina de Asuntos Indígenas Santiago</t>
  </si>
  <si>
    <t>Maule</t>
  </si>
  <si>
    <t>Dirección Regional Cañete</t>
  </si>
  <si>
    <t>…</t>
  </si>
  <si>
    <r>
      <t>Ñuble</t>
    </r>
    <r>
      <rPr>
        <vertAlign val="superscript"/>
        <sz val="8"/>
        <color indexed="8"/>
        <rFont val="Verdana"/>
        <family val="2"/>
      </rPr>
      <t>/4</t>
    </r>
  </si>
  <si>
    <t>Biobío</t>
  </si>
  <si>
    <t>La Araucanía</t>
  </si>
  <si>
    <t>Subdirección Nacional Temuco</t>
  </si>
  <si>
    <t>Los Ríos</t>
  </si>
  <si>
    <t>Dirección Regional Valdivia</t>
  </si>
  <si>
    <t>Los Lagos / Aysén</t>
  </si>
  <si>
    <t>Dirección Regional Osorno</t>
  </si>
  <si>
    <t>Magallanes</t>
  </si>
  <si>
    <t>Oficina de Asuntos Indígenas Punta Arenas</t>
  </si>
  <si>
    <r>
      <t>Varias</t>
    </r>
    <r>
      <rPr>
        <vertAlign val="superscript"/>
        <sz val="8"/>
        <color indexed="8"/>
        <rFont val="Verdana"/>
        <family val="2"/>
      </rPr>
      <t>/5</t>
    </r>
  </si>
  <si>
    <t>Dirección Nacional</t>
  </si>
  <si>
    <t>(CONTINUACIÓN TABLA 19.7)</t>
  </si>
  <si>
    <t>CULTURA 2017</t>
  </si>
  <si>
    <t>CULTURA 2018</t>
  </si>
  <si>
    <r>
      <t>N° TOTAL</t>
    </r>
    <r>
      <rPr>
        <b/>
        <vertAlign val="superscript"/>
        <sz val="8"/>
        <rFont val="Verdana"/>
        <family val="2"/>
      </rPr>
      <t>/R</t>
    </r>
  </si>
  <si>
    <r>
      <t>DIF</t>
    </r>
    <r>
      <rPr>
        <b/>
        <vertAlign val="superscript"/>
        <sz val="8"/>
        <color indexed="8"/>
        <rFont val="Verdana"/>
        <family val="2"/>
      </rPr>
      <t>/1 /R</t>
    </r>
  </si>
  <si>
    <r>
      <t>PAT</t>
    </r>
    <r>
      <rPr>
        <b/>
        <vertAlign val="superscript"/>
        <sz val="8"/>
        <color indexed="8"/>
        <rFont val="Verdana"/>
        <family val="2"/>
      </rPr>
      <t xml:space="preserve"> /3 /R</t>
    </r>
  </si>
  <si>
    <r>
      <t>DIF</t>
    </r>
    <r>
      <rPr>
        <b/>
        <vertAlign val="superscript"/>
        <sz val="8"/>
        <color indexed="8"/>
        <rFont val="Verdana"/>
        <family val="2"/>
      </rPr>
      <t>/1</t>
    </r>
  </si>
  <si>
    <r>
      <t xml:space="preserve">DIF ($) </t>
    </r>
    <r>
      <rPr>
        <b/>
        <vertAlign val="superscript"/>
        <sz val="8"/>
        <color indexed="8"/>
        <rFont val="Verdana"/>
        <family val="2"/>
      </rPr>
      <t>/1</t>
    </r>
  </si>
  <si>
    <r>
      <t>LEN</t>
    </r>
    <r>
      <rPr>
        <b/>
        <vertAlign val="superscript"/>
        <sz val="8"/>
        <color indexed="8"/>
        <rFont val="Verdana"/>
        <family val="2"/>
      </rPr>
      <t xml:space="preserve"> /2</t>
    </r>
  </si>
  <si>
    <r>
      <t>LEN ($)</t>
    </r>
    <r>
      <rPr>
        <b/>
        <vertAlign val="superscript"/>
        <sz val="8"/>
        <color indexed="8"/>
        <rFont val="Verdana"/>
        <family val="2"/>
      </rPr>
      <t xml:space="preserve"> /2</t>
    </r>
  </si>
  <si>
    <r>
      <t>PAT</t>
    </r>
    <r>
      <rPr>
        <b/>
        <vertAlign val="superscript"/>
        <sz val="8"/>
        <color indexed="8"/>
        <rFont val="Verdana"/>
        <family val="2"/>
      </rPr>
      <t xml:space="preserve"> /3</t>
    </r>
  </si>
  <si>
    <r>
      <t xml:space="preserve">PAT ($) </t>
    </r>
    <r>
      <rPr>
        <b/>
        <vertAlign val="superscript"/>
        <sz val="8"/>
        <color indexed="8"/>
        <rFont val="Verdana"/>
        <family val="2"/>
      </rPr>
      <t>/3</t>
    </r>
  </si>
  <si>
    <t>CULTURA 2019</t>
  </si>
  <si>
    <r>
      <t>DIF ($)</t>
    </r>
    <r>
      <rPr>
        <b/>
        <vertAlign val="superscript"/>
        <sz val="8"/>
        <color indexed="8"/>
        <rFont val="Verdana"/>
        <family val="2"/>
      </rPr>
      <t>/1</t>
    </r>
  </si>
  <si>
    <r>
      <rPr>
        <b/>
        <sz val="8"/>
        <color indexed="8"/>
        <rFont val="Verdana"/>
        <family val="2"/>
      </rPr>
      <t>R</t>
    </r>
    <r>
      <rPr>
        <sz val="8"/>
        <color indexed="8"/>
        <rFont val="Verdana"/>
        <family val="2"/>
      </rPr>
      <t xml:space="preserve"> Cifras rectificadas por el informante.</t>
    </r>
  </si>
  <si>
    <r>
      <t>1</t>
    </r>
    <r>
      <rPr>
        <sz val="8"/>
        <color indexed="8"/>
        <rFont val="Verdana"/>
        <family val="2"/>
      </rPr>
      <t xml:space="preserve"> DIF: Programa de Difusión y Fomento de las Culturas Indígenas.</t>
    </r>
  </si>
  <si>
    <r>
      <t xml:space="preserve">2 </t>
    </r>
    <r>
      <rPr>
        <sz val="8"/>
        <color indexed="8"/>
        <rFont val="Verdana"/>
        <family val="2"/>
      </rPr>
      <t>LEN: Programa de Recuperación y Revitalización de las Lenguas Indígenas.</t>
    </r>
  </si>
  <si>
    <r>
      <t xml:space="preserve">3 </t>
    </r>
    <r>
      <rPr>
        <sz val="8"/>
        <color indexed="8"/>
        <rFont val="Verdana"/>
        <family val="2"/>
      </rPr>
      <t>PAT: Programa Manejo y Protección del Patrimonio Cultural Indígena.</t>
    </r>
  </si>
  <si>
    <r>
      <t>4</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</si>
  <si>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t xml:space="preserve">5 </t>
    </r>
    <r>
      <rPr>
        <sz val="8"/>
        <rFont val="Verdana"/>
        <family val="2"/>
      </rPr>
      <t>Varias: Desde el año 2015 corresponde a lo ejecutado desde la Dirección Nacional en varias regiones (incluye Región de Atacama y Aysén).</t>
    </r>
  </si>
  <si>
    <t>... Información no disponible.</t>
  </si>
  <si>
    <t>- No registró movimiento</t>
  </si>
  <si>
    <t>Fuente: Corporación Nacional de Desarrollo Indígena (Conadi).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</si>
</sst>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_-* #,##0.00_-;\-* #,##0.00_-;_-* &quot;-&quot;??_-;_-@_-"/>
    <numFmt numFmtId="165" formatCode="_-* #,##0_-;\-* #,##0_-;_-* &quot;-&quot;??_-;_-@_-"/>
    <numFmt numFmtId="166" formatCode="_-* #,##0_-;\-* #,##0_-;_-* &quot;-&quot;_-;_-@_-"/>
    <numFmt numFmtId="167" formatCode="[$$-340A]\ #,##0;\-[$$-340A]\ #,##0"/>
    <numFmt numFmtId="168" formatCode="&quot;$&quot;\ #,##0"/>
  </numFmts>
  <fonts count="11" x14ac:knownFonts="1">
    <font>
      <sz val="11"/>
      <color theme="1"/>
      <name val="Calibri"/>
      <family val="2"/>
      <scheme val="minor"/>
    </font>
    <font>
      <sz val="11"/>
      <color theme="1"/>
      <name val="Calibri"/>
      <family val="2"/>
      <scheme val="minor"/>
    </font>
    <font>
      <sz val="10"/>
      <name val="Arial"/>
      <family val="2"/>
    </font>
    <font>
      <sz val="8"/>
      <name val="Verdana"/>
      <family val="2"/>
    </font>
    <font>
      <b/>
      <sz val="8"/>
      <color indexed="8"/>
      <name val="Verdana"/>
      <family val="2"/>
    </font>
    <font>
      <sz val="8"/>
      <color indexed="8"/>
      <name val="Verdana"/>
      <family val="2"/>
    </font>
    <font>
      <b/>
      <sz val="8"/>
      <name val="Verdana"/>
      <family val="2"/>
    </font>
    <font>
      <b/>
      <vertAlign val="superscript"/>
      <sz val="8"/>
      <name val="Verdana"/>
      <family val="2"/>
    </font>
    <font>
      <vertAlign val="superscript"/>
      <sz val="8"/>
      <color indexed="8"/>
      <name val="Verdana"/>
      <family val="2"/>
    </font>
    <font>
      <b/>
      <vertAlign val="superscript"/>
      <sz val="8"/>
      <color indexed="8"/>
      <name val="Verdana"/>
      <family val="2"/>
    </font>
    <font>
      <sz val="8"/>
      <color theme="1"/>
      <name val="Verdana"/>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right style="thin">
        <color auto="1"/>
      </right>
      <top/>
      <bottom/>
      <diagonal/>
    </border>
    <border>
      <left style="thin">
        <color indexed="64"/>
      </left>
      <right/>
      <top/>
      <bottom/>
      <diagonal/>
    </border>
  </borders>
  <cellStyleXfs count="6">
    <xf numFmtId="0" fontId="0" fillId="0" borderId="0"/>
    <xf numFmtId="41" fontId="1" fillId="0" borderId="0" applyFont="0" applyFill="0" applyBorder="0" applyAlignment="0" applyProtection="0"/>
    <xf numFmtId="0" fontId="2" fillId="0" borderId="0"/>
    <xf numFmtId="0" fontId="1" fillId="0" borderId="0"/>
    <xf numFmtId="164" fontId="2" fillId="0" borderId="0" applyFont="0" applyFill="0" applyBorder="0" applyAlignment="0" applyProtection="0"/>
    <xf numFmtId="0" fontId="2" fillId="0" borderId="0"/>
  </cellStyleXfs>
  <cellXfs count="61">
    <xf numFmtId="0" fontId="0" fillId="0" borderId="0" xfId="0"/>
    <xf numFmtId="0" fontId="3" fillId="0" borderId="0" xfId="2" applyFont="1"/>
    <xf numFmtId="0" fontId="4" fillId="0" borderId="0" xfId="2" applyFont="1" applyAlignment="1" applyProtection="1">
      <alignment vertical="center" readingOrder="1"/>
      <protection locked="0"/>
    </xf>
    <xf numFmtId="0" fontId="5" fillId="0" borderId="0" xfId="2" applyFont="1" applyAlignment="1" applyProtection="1">
      <alignment vertical="top" wrapText="1" readingOrder="1"/>
      <protection locked="0"/>
    </xf>
    <xf numFmtId="0" fontId="6" fillId="2" borderId="1" xfId="3" applyFont="1" applyFill="1" applyBorder="1" applyAlignment="1">
      <alignment horizontal="centerContinuous" vertical="center"/>
    </xf>
    <xf numFmtId="0" fontId="6" fillId="0" borderId="2" xfId="3" applyFont="1" applyBorder="1" applyAlignment="1">
      <alignment horizontal="centerContinuous" vertical="center"/>
    </xf>
    <xf numFmtId="0" fontId="6" fillId="0" borderId="3" xfId="3" applyFont="1" applyBorder="1" applyAlignment="1">
      <alignment horizontal="centerContinuous" vertical="center"/>
    </xf>
    <xf numFmtId="0" fontId="6" fillId="0" borderId="4" xfId="3" applyFont="1" applyBorder="1" applyAlignment="1">
      <alignment horizontal="centerContinuous" vertical="center"/>
    </xf>
    <xf numFmtId="0" fontId="6" fillId="0" borderId="5" xfId="3" applyFont="1" applyBorder="1" applyAlignment="1">
      <alignment horizontal="centerContinuous" vertical="center"/>
    </xf>
    <xf numFmtId="0" fontId="3" fillId="2" borderId="6" xfId="3" applyFont="1" applyFill="1" applyBorder="1" applyAlignment="1">
      <alignment vertical="center"/>
    </xf>
    <xf numFmtId="0" fontId="6" fillId="0" borderId="2" xfId="3" applyFont="1" applyBorder="1" applyAlignment="1">
      <alignment horizontal="centerContinuous" vertical="center" wrapText="1"/>
    </xf>
    <xf numFmtId="0" fontId="6" fillId="0" borderId="0" xfId="3" applyFont="1" applyAlignment="1">
      <alignment vertical="center"/>
    </xf>
    <xf numFmtId="165" fontId="6" fillId="0" borderId="7" xfId="4" applyNumberFormat="1" applyFont="1" applyFill="1" applyBorder="1" applyAlignment="1">
      <alignment horizontal="right" vertical="center"/>
    </xf>
    <xf numFmtId="41" fontId="6" fillId="0" borderId="7" xfId="1" applyFont="1" applyFill="1" applyBorder="1" applyAlignment="1">
      <alignment horizontal="right" vertical="center"/>
    </xf>
    <xf numFmtId="41" fontId="6" fillId="0" borderId="8" xfId="1" applyFont="1" applyFill="1" applyBorder="1" applyAlignment="1">
      <alignment horizontal="right" vertical="center"/>
    </xf>
    <xf numFmtId="165" fontId="6" fillId="0" borderId="9" xfId="4" applyNumberFormat="1" applyFont="1" applyFill="1" applyBorder="1" applyAlignment="1">
      <alignment horizontal="right" vertical="center"/>
    </xf>
    <xf numFmtId="0" fontId="3" fillId="0" borderId="0" xfId="3" applyFont="1" applyAlignment="1">
      <alignment vertical="center" wrapText="1"/>
    </xf>
    <xf numFmtId="0" fontId="5" fillId="0" borderId="0" xfId="2" applyFont="1" applyAlignment="1" applyProtection="1">
      <alignment horizontal="left" vertical="top" wrapText="1" readingOrder="1"/>
      <protection locked="0"/>
    </xf>
    <xf numFmtId="165" fontId="6" fillId="0" borderId="0" xfId="4" applyNumberFormat="1" applyFont="1" applyFill="1" applyBorder="1" applyAlignment="1">
      <alignment horizontal="right" vertical="center"/>
    </xf>
    <xf numFmtId="41" fontId="6" fillId="0" borderId="0" xfId="1" applyFont="1" applyFill="1" applyBorder="1" applyAlignment="1">
      <alignment horizontal="right" vertical="center"/>
    </xf>
    <xf numFmtId="0" fontId="3" fillId="0" borderId="0" xfId="3" applyFont="1" applyAlignment="1">
      <alignment horizontal="right" vertical="center"/>
    </xf>
    <xf numFmtId="41" fontId="3" fillId="0" borderId="0" xfId="1" applyFont="1" applyFill="1" applyBorder="1" applyAlignment="1">
      <alignment horizontal="right" vertical="center"/>
    </xf>
    <xf numFmtId="166" fontId="3" fillId="0" borderId="0" xfId="3" applyNumberFormat="1" applyFont="1" applyAlignment="1">
      <alignment horizontal="right" vertical="center"/>
    </xf>
    <xf numFmtId="41" fontId="3" fillId="0" borderId="10" xfId="1" applyFont="1" applyFill="1" applyBorder="1" applyAlignment="1">
      <alignment horizontal="right" vertical="center"/>
    </xf>
    <xf numFmtId="165" fontId="6" fillId="0" borderId="11" xfId="4" applyNumberFormat="1" applyFont="1" applyFill="1" applyBorder="1" applyAlignment="1">
      <alignment horizontal="right" vertical="center"/>
    </xf>
    <xf numFmtId="0" fontId="3" fillId="0" borderId="0" xfId="3" applyFont="1" applyAlignment="1">
      <alignment vertical="top" wrapText="1"/>
    </xf>
    <xf numFmtId="0" fontId="3" fillId="0" borderId="0" xfId="2" applyFont="1" applyAlignment="1">
      <alignment vertical="center"/>
    </xf>
    <xf numFmtId="0" fontId="5" fillId="0" borderId="0" xfId="2" applyFont="1" applyAlignment="1" applyProtection="1">
      <alignment wrapText="1" readingOrder="1"/>
      <protection locked="0"/>
    </xf>
    <xf numFmtId="0" fontId="3" fillId="0" borderId="0" xfId="2" applyFont="1" applyAlignment="1" applyProtection="1">
      <alignment wrapText="1" readingOrder="1"/>
      <protection locked="0"/>
    </xf>
    <xf numFmtId="0" fontId="3" fillId="0" borderId="0" xfId="3" applyFont="1" applyAlignment="1">
      <alignment vertical="center"/>
    </xf>
    <xf numFmtId="167" fontId="3" fillId="0" borderId="0" xfId="4" applyNumberFormat="1" applyFont="1" applyFill="1" applyBorder="1" applyAlignment="1">
      <alignment horizontal="right" vertical="center"/>
    </xf>
    <xf numFmtId="168" fontId="3" fillId="0" borderId="0" xfId="3" applyNumberFormat="1" applyFont="1" applyAlignment="1">
      <alignment horizontal="right" vertical="center"/>
    </xf>
    <xf numFmtId="165" fontId="3" fillId="0" borderId="0" xfId="4" applyNumberFormat="1" applyFont="1" applyFill="1" applyBorder="1" applyAlignment="1">
      <alignment horizontal="right" vertical="center"/>
    </xf>
    <xf numFmtId="0" fontId="3" fillId="0" borderId="0" xfId="5" applyFont="1" applyAlignment="1">
      <alignment vertical="center"/>
    </xf>
    <xf numFmtId="0" fontId="6" fillId="0" borderId="0" xfId="5" applyFont="1" applyAlignment="1">
      <alignment vertical="center"/>
    </xf>
    <xf numFmtId="0" fontId="4" fillId="0" borderId="2" xfId="2" applyFont="1" applyBorder="1" applyAlignment="1" applyProtection="1">
      <alignment horizontal="centerContinuous" vertical="center" readingOrder="1"/>
      <protection locked="0"/>
    </xf>
    <xf numFmtId="0" fontId="4" fillId="0" borderId="2" xfId="2" applyFont="1" applyBorder="1" applyAlignment="1" applyProtection="1">
      <alignment horizontal="centerContinuous" vertical="center" wrapText="1" readingOrder="1"/>
      <protection locked="0"/>
    </xf>
    <xf numFmtId="166" fontId="4" fillId="0" borderId="7" xfId="2" applyNumberFormat="1" applyFont="1" applyBorder="1" applyAlignment="1" applyProtection="1">
      <alignment horizontal="right" vertical="center" wrapText="1"/>
      <protection locked="0"/>
    </xf>
    <xf numFmtId="165" fontId="6" fillId="0" borderId="8" xfId="4" applyNumberFormat="1" applyFont="1" applyFill="1" applyBorder="1" applyAlignment="1">
      <alignment horizontal="right" vertical="center"/>
    </xf>
    <xf numFmtId="166" fontId="4" fillId="0" borderId="0" xfId="2" applyNumberFormat="1" applyFont="1" applyAlignment="1" applyProtection="1">
      <alignment horizontal="right" vertical="center" wrapText="1"/>
      <protection locked="0"/>
    </xf>
    <xf numFmtId="166" fontId="5" fillId="0" borderId="0" xfId="2" applyNumberFormat="1" applyFont="1" applyAlignment="1" applyProtection="1">
      <alignment horizontal="right" vertical="center" wrapText="1"/>
      <protection locked="0"/>
    </xf>
    <xf numFmtId="166" fontId="5" fillId="0" borderId="10" xfId="2" applyNumberFormat="1" applyFont="1" applyBorder="1" applyAlignment="1" applyProtection="1">
      <alignment horizontal="right" vertical="center" wrapText="1"/>
      <protection locked="0"/>
    </xf>
    <xf numFmtId="41" fontId="3" fillId="0" borderId="0" xfId="1" applyFont="1"/>
    <xf numFmtId="41" fontId="5" fillId="0" borderId="10" xfId="1" applyFont="1" applyFill="1" applyBorder="1" applyAlignment="1" applyProtection="1">
      <alignment horizontal="right" vertical="center" wrapText="1"/>
      <protection locked="0"/>
    </xf>
    <xf numFmtId="41" fontId="3" fillId="0" borderId="0" xfId="1" applyFont="1" applyAlignment="1">
      <alignment horizontal="right"/>
    </xf>
    <xf numFmtId="41" fontId="5" fillId="0" borderId="10" xfId="1" applyFont="1" applyBorder="1" applyAlignment="1" applyProtection="1">
      <alignment horizontal="right" vertical="center" wrapText="1"/>
      <protection locked="0"/>
    </xf>
    <xf numFmtId="0" fontId="10" fillId="0" borderId="0" xfId="0" applyFont="1"/>
    <xf numFmtId="0" fontId="4" fillId="2" borderId="1" xfId="2" applyFont="1" applyFill="1" applyBorder="1" applyAlignment="1" applyProtection="1">
      <alignment horizontal="centerContinuous" vertical="center" readingOrder="1"/>
      <protection locked="0"/>
    </xf>
    <xf numFmtId="0" fontId="4" fillId="0" borderId="5" xfId="2" applyFont="1" applyBorder="1" applyAlignment="1" applyProtection="1">
      <alignment horizontal="centerContinuous" vertical="center" readingOrder="1"/>
      <protection locked="0"/>
    </xf>
    <xf numFmtId="0" fontId="4" fillId="2" borderId="6" xfId="2" applyFont="1" applyFill="1" applyBorder="1" applyAlignment="1" applyProtection="1">
      <alignment vertical="center" readingOrder="1"/>
      <protection locked="0"/>
    </xf>
    <xf numFmtId="0" fontId="4" fillId="0" borderId="5" xfId="2" applyFont="1" applyBorder="1" applyAlignment="1" applyProtection="1">
      <alignment horizontal="centerContinuous" vertical="center" wrapText="1" readingOrder="1"/>
      <protection locked="0"/>
    </xf>
    <xf numFmtId="0" fontId="4" fillId="0" borderId="0" xfId="2" applyFont="1" applyAlignment="1" applyProtection="1">
      <alignment wrapText="1" readingOrder="1"/>
      <protection locked="0"/>
    </xf>
    <xf numFmtId="166" fontId="4" fillId="0" borderId="0" xfId="2" applyNumberFormat="1" applyFont="1" applyAlignment="1" applyProtection="1">
      <alignment horizontal="right" vertical="top" wrapText="1" readingOrder="1"/>
      <protection locked="0"/>
    </xf>
    <xf numFmtId="41" fontId="4" fillId="0" borderId="0" xfId="1" applyFont="1" applyFill="1" applyBorder="1" applyAlignment="1" applyProtection="1">
      <alignment horizontal="right" vertical="center" wrapText="1" readingOrder="1"/>
      <protection locked="0"/>
    </xf>
    <xf numFmtId="41" fontId="5" fillId="0" borderId="0" xfId="1" applyFont="1" applyBorder="1" applyAlignment="1" applyProtection="1">
      <alignment horizontal="right" vertical="center" wrapText="1" readingOrder="1"/>
      <protection locked="0"/>
    </xf>
    <xf numFmtId="41" fontId="5" fillId="0" borderId="0" xfId="1" applyFont="1" applyFill="1" applyBorder="1" applyAlignment="1" applyProtection="1">
      <alignment horizontal="right" vertical="center" wrapText="1" readingOrder="1"/>
      <protection locked="0"/>
    </xf>
    <xf numFmtId="0" fontId="5" fillId="0" borderId="0" xfId="2" applyFont="1" applyAlignment="1" applyProtection="1">
      <alignment vertical="top" readingOrder="1"/>
      <protection locked="0"/>
    </xf>
    <xf numFmtId="0" fontId="6" fillId="0" borderId="0" xfId="2" applyFont="1" applyAlignment="1" applyProtection="1">
      <alignment vertical="center" readingOrder="1"/>
      <protection locked="0"/>
    </xf>
    <xf numFmtId="49" fontId="3" fillId="0" borderId="0" xfId="2" applyNumberFormat="1" applyFont="1" applyAlignment="1" applyProtection="1">
      <alignment vertical="center" readingOrder="1"/>
      <protection locked="0"/>
    </xf>
    <xf numFmtId="49" fontId="5" fillId="0" borderId="0" xfId="2" applyNumberFormat="1" applyFont="1" applyAlignment="1" applyProtection="1">
      <alignment vertical="center" readingOrder="1"/>
      <protection locked="0"/>
    </xf>
    <xf numFmtId="0" fontId="5" fillId="0" borderId="0" xfId="2" applyFont="1" applyAlignment="1" applyProtection="1">
      <alignment vertical="center" readingOrder="1"/>
      <protection locked="0"/>
    </xf>
  </cellXfs>
  <cellStyles count="6">
    <cellStyle name="Millares [0]" xfId="1" builtinId="6"/>
    <cellStyle name="Millares 10" xfId="4"/>
    <cellStyle name="Normal" xfId="0" builtinId="0"/>
    <cellStyle name="Normal 10" xfId="2"/>
    <cellStyle name="Normal 10_Cultura y Tiempo libre 2011 base 2012 PGM - EMV  2013" xfId="5"/>
    <cellStyle name="Normal 2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2"/>
  <dimension ref="A1:R67"/>
  <sheetViews>
    <sheetView tabSelected="1" workbookViewId="0"/>
  </sheetViews>
  <sheetFormatPr baseColWidth="10" defaultColWidth="9.140625" defaultRowHeight="11.25" customHeight="1" x14ac:dyDescent="0.15"/>
  <cols>
    <col min="1" max="1" width="25.7109375" style="1" customWidth="1"/>
    <col min="2" max="2" width="45" style="1" customWidth="1"/>
    <col min="3" max="3" width="11.28515625" style="1" customWidth="1"/>
    <col min="4" max="4" width="17.85546875" style="1" customWidth="1"/>
    <col min="5" max="5" width="8.5703125" style="1" customWidth="1"/>
    <col min="6" max="6" width="15.7109375" style="1" customWidth="1"/>
    <col min="7" max="7" width="8.5703125" style="1" customWidth="1"/>
    <col min="8" max="8" width="19.28515625" style="1" customWidth="1"/>
    <col min="9" max="9" width="8.5703125" style="1" customWidth="1"/>
    <col min="10" max="10" width="16.85546875" style="1" customWidth="1"/>
    <col min="11" max="11" width="10.7109375" style="46" customWidth="1"/>
    <col min="12" max="12" width="17.85546875" style="46" customWidth="1"/>
    <col min="13" max="13" width="8.5703125" style="46" customWidth="1"/>
    <col min="14" max="14" width="15.7109375" style="46" customWidth="1"/>
    <col min="15" max="15" width="8.5703125" style="46" customWidth="1"/>
    <col min="16" max="16" width="17.7109375" style="46" customWidth="1"/>
    <col min="17" max="17" width="8.5703125" style="46" customWidth="1"/>
    <col min="18" max="18" width="14.5703125" style="46" customWidth="1"/>
    <col min="19" max="16384" width="9.140625" style="46"/>
  </cols>
  <sheetData>
    <row r="1" spans="1:18" s="1" customFormat="1" ht="11.25" customHeight="1" x14ac:dyDescent="0.15"/>
    <row r="2" spans="1:18" s="1" customFormat="1" ht="15" customHeight="1" x14ac:dyDescent="0.15">
      <c r="A2" s="2" t="s">
        <v>0</v>
      </c>
      <c r="B2" s="2"/>
      <c r="C2" s="2"/>
      <c r="D2" s="2"/>
      <c r="E2" s="2"/>
      <c r="F2" s="2"/>
      <c r="G2" s="2"/>
      <c r="H2" s="2"/>
      <c r="I2" s="2"/>
      <c r="J2" s="2"/>
      <c r="K2" s="2"/>
      <c r="L2" s="2"/>
    </row>
    <row r="3" spans="1:18" s="1" customFormat="1" ht="11.25" customHeight="1" x14ac:dyDescent="0.15">
      <c r="A3" s="3"/>
    </row>
    <row r="4" spans="1:18" s="1" customFormat="1" ht="11.25" customHeight="1" x14ac:dyDescent="0.15">
      <c r="A4" s="4" t="s">
        <v>1</v>
      </c>
      <c r="B4" s="4" t="s">
        <v>2</v>
      </c>
      <c r="C4" s="5" t="s">
        <v>3</v>
      </c>
      <c r="D4" s="5"/>
      <c r="E4" s="5"/>
      <c r="F4" s="5"/>
      <c r="G4" s="5"/>
      <c r="H4" s="5"/>
      <c r="I4" s="5"/>
      <c r="J4" s="5"/>
      <c r="K4" s="6" t="s">
        <v>4</v>
      </c>
      <c r="L4" s="7"/>
      <c r="M4" s="7"/>
      <c r="N4" s="7"/>
      <c r="O4" s="7"/>
      <c r="P4" s="7"/>
      <c r="Q4" s="7"/>
      <c r="R4" s="8"/>
    </row>
    <row r="5" spans="1:18" s="1" customFormat="1" ht="11.25" customHeight="1" x14ac:dyDescent="0.15">
      <c r="A5" s="9"/>
      <c r="B5" s="9"/>
      <c r="C5" s="8" t="s">
        <v>5</v>
      </c>
      <c r="D5" s="10" t="s">
        <v>6</v>
      </c>
      <c r="E5" s="5" t="s">
        <v>7</v>
      </c>
      <c r="F5" s="5" t="s">
        <v>8</v>
      </c>
      <c r="G5" s="5" t="s">
        <v>9</v>
      </c>
      <c r="H5" s="5" t="s">
        <v>10</v>
      </c>
      <c r="I5" s="5" t="s">
        <v>11</v>
      </c>
      <c r="J5" s="5" t="s">
        <v>12</v>
      </c>
      <c r="K5" s="5" t="s">
        <v>5</v>
      </c>
      <c r="L5" s="10" t="s">
        <v>6</v>
      </c>
      <c r="M5" s="5" t="s">
        <v>7</v>
      </c>
      <c r="N5" s="5" t="s">
        <v>8</v>
      </c>
      <c r="O5" s="5" t="s">
        <v>9</v>
      </c>
      <c r="P5" s="5" t="s">
        <v>10</v>
      </c>
      <c r="Q5" s="5" t="s">
        <v>11</v>
      </c>
      <c r="R5" s="5" t="s">
        <v>12</v>
      </c>
    </row>
    <row r="6" spans="1:18" s="1" customFormat="1" ht="11.25" customHeight="1" x14ac:dyDescent="0.15">
      <c r="A6" s="11" t="s">
        <v>13</v>
      </c>
      <c r="B6" s="11"/>
      <c r="C6" s="12">
        <f t="shared" ref="C6:R6" si="0">SUM(C7:C19)</f>
        <v>565</v>
      </c>
      <c r="D6" s="13">
        <f t="shared" si="0"/>
        <v>1188977540</v>
      </c>
      <c r="E6" s="12">
        <f t="shared" si="0"/>
        <v>100</v>
      </c>
      <c r="F6" s="13">
        <f t="shared" si="0"/>
        <v>350654400</v>
      </c>
      <c r="G6" s="12">
        <f t="shared" si="0"/>
        <v>420</v>
      </c>
      <c r="H6" s="13">
        <f t="shared" si="0"/>
        <v>712166140</v>
      </c>
      <c r="I6" s="12">
        <f t="shared" si="0"/>
        <v>45</v>
      </c>
      <c r="J6" s="14">
        <f t="shared" si="0"/>
        <v>126157000</v>
      </c>
      <c r="K6" s="15">
        <f t="shared" si="0"/>
        <v>399</v>
      </c>
      <c r="L6" s="13">
        <f t="shared" si="0"/>
        <v>1488000000</v>
      </c>
      <c r="M6" s="12">
        <f t="shared" si="0"/>
        <v>89</v>
      </c>
      <c r="N6" s="13">
        <f t="shared" si="0"/>
        <v>533500000</v>
      </c>
      <c r="O6" s="12">
        <f t="shared" si="0"/>
        <v>219</v>
      </c>
      <c r="P6" s="13">
        <f t="shared" si="0"/>
        <v>743500000</v>
      </c>
      <c r="Q6" s="12">
        <f t="shared" si="0"/>
        <v>91</v>
      </c>
      <c r="R6" s="14">
        <f t="shared" si="0"/>
        <v>211000000</v>
      </c>
    </row>
    <row r="7" spans="1:18" s="1" customFormat="1" ht="11.25" customHeight="1" x14ac:dyDescent="0.15">
      <c r="A7" s="16" t="s">
        <v>14</v>
      </c>
      <c r="B7" s="17" t="s">
        <v>15</v>
      </c>
      <c r="C7" s="18">
        <f t="shared" ref="C7:D11" si="1">SUM(E7,G7,I7)</f>
        <v>21</v>
      </c>
      <c r="D7" s="19">
        <f t="shared" si="1"/>
        <v>39297000</v>
      </c>
      <c r="E7" s="20">
        <v>11</v>
      </c>
      <c r="F7" s="21">
        <v>20000000</v>
      </c>
      <c r="G7" s="20">
        <v>10</v>
      </c>
      <c r="H7" s="21">
        <v>19297000</v>
      </c>
      <c r="I7" s="22">
        <v>0</v>
      </c>
      <c r="J7" s="23">
        <v>0</v>
      </c>
      <c r="K7" s="24">
        <f t="shared" ref="K7:L11" si="2">SUM(M7,O7,Q7)</f>
        <v>42</v>
      </c>
      <c r="L7" s="19">
        <f t="shared" si="2"/>
        <v>144500000</v>
      </c>
      <c r="M7" s="20">
        <v>10</v>
      </c>
      <c r="N7" s="21">
        <v>69500000</v>
      </c>
      <c r="O7" s="20">
        <v>20</v>
      </c>
      <c r="P7" s="21">
        <v>35000000</v>
      </c>
      <c r="Q7" s="22">
        <v>12</v>
      </c>
      <c r="R7" s="23">
        <v>40000000</v>
      </c>
    </row>
    <row r="8" spans="1:18" s="1" customFormat="1" ht="11.25" customHeight="1" x14ac:dyDescent="0.15">
      <c r="A8" s="16" t="s">
        <v>16</v>
      </c>
      <c r="B8" s="17" t="s">
        <v>17</v>
      </c>
      <c r="C8" s="18">
        <f t="shared" si="1"/>
        <v>20</v>
      </c>
      <c r="D8" s="19">
        <f t="shared" si="1"/>
        <v>85130000</v>
      </c>
      <c r="E8" s="20">
        <v>3</v>
      </c>
      <c r="F8" s="21">
        <v>44000000</v>
      </c>
      <c r="G8" s="20">
        <v>15</v>
      </c>
      <c r="H8" s="21">
        <v>38350000</v>
      </c>
      <c r="I8" s="22">
        <v>2</v>
      </c>
      <c r="J8" s="23">
        <v>2780000</v>
      </c>
      <c r="K8" s="24">
        <f t="shared" si="2"/>
        <v>38</v>
      </c>
      <c r="L8" s="19">
        <f t="shared" si="2"/>
        <v>114000000</v>
      </c>
      <c r="M8" s="20">
        <v>12</v>
      </c>
      <c r="N8" s="21">
        <v>52000000</v>
      </c>
      <c r="O8" s="20">
        <v>16</v>
      </c>
      <c r="P8" s="21">
        <v>50000000</v>
      </c>
      <c r="Q8" s="22">
        <v>10</v>
      </c>
      <c r="R8" s="23">
        <v>12000000</v>
      </c>
    </row>
    <row r="9" spans="1:18" s="1" customFormat="1" ht="11.25" customHeight="1" x14ac:dyDescent="0.15">
      <c r="A9" s="16" t="s">
        <v>18</v>
      </c>
      <c r="B9" s="1" t="s">
        <v>19</v>
      </c>
      <c r="C9" s="18">
        <f t="shared" si="1"/>
        <v>11</v>
      </c>
      <c r="D9" s="19">
        <f t="shared" si="1"/>
        <v>37636000</v>
      </c>
      <c r="E9" s="20">
        <v>1</v>
      </c>
      <c r="F9" s="21">
        <v>20000000</v>
      </c>
      <c r="G9" s="20">
        <v>9</v>
      </c>
      <c r="H9" s="21">
        <v>10000000</v>
      </c>
      <c r="I9" s="22">
        <v>1</v>
      </c>
      <c r="J9" s="23">
        <v>7636000</v>
      </c>
      <c r="K9" s="24">
        <f t="shared" si="2"/>
        <v>20</v>
      </c>
      <c r="L9" s="19">
        <f t="shared" si="2"/>
        <v>87000000</v>
      </c>
      <c r="M9" s="20">
        <v>4</v>
      </c>
      <c r="N9" s="21">
        <v>35000000</v>
      </c>
      <c r="O9" s="20">
        <v>6</v>
      </c>
      <c r="P9" s="21">
        <v>20000000</v>
      </c>
      <c r="Q9" s="22">
        <v>10</v>
      </c>
      <c r="R9" s="23">
        <v>32000000</v>
      </c>
    </row>
    <row r="10" spans="1:18" s="1" customFormat="1" ht="11.25" customHeight="1" x14ac:dyDescent="0.15">
      <c r="A10" s="3" t="s">
        <v>20</v>
      </c>
      <c r="B10" s="1" t="s">
        <v>21</v>
      </c>
      <c r="C10" s="18">
        <f t="shared" si="1"/>
        <v>16</v>
      </c>
      <c r="D10" s="19">
        <f t="shared" si="1"/>
        <v>50000000</v>
      </c>
      <c r="E10" s="20">
        <v>1</v>
      </c>
      <c r="F10" s="21">
        <v>20000000</v>
      </c>
      <c r="G10" s="20">
        <v>15</v>
      </c>
      <c r="H10" s="21">
        <v>30000000</v>
      </c>
      <c r="I10" s="22">
        <v>0</v>
      </c>
      <c r="J10" s="23">
        <v>0</v>
      </c>
      <c r="K10" s="24">
        <f t="shared" si="2"/>
        <v>18</v>
      </c>
      <c r="L10" s="19">
        <f t="shared" si="2"/>
        <v>50000000</v>
      </c>
      <c r="M10" s="20">
        <v>6</v>
      </c>
      <c r="N10" s="21">
        <v>20000000</v>
      </c>
      <c r="O10" s="20">
        <v>12</v>
      </c>
      <c r="P10" s="21">
        <v>30000000</v>
      </c>
      <c r="Q10" s="22">
        <v>0</v>
      </c>
      <c r="R10" s="23">
        <v>0</v>
      </c>
    </row>
    <row r="11" spans="1:18" s="1" customFormat="1" ht="11.25" customHeight="1" x14ac:dyDescent="0.15">
      <c r="A11" s="25" t="s">
        <v>22</v>
      </c>
      <c r="B11" s="26" t="s">
        <v>23</v>
      </c>
      <c r="C11" s="18">
        <f t="shared" si="1"/>
        <v>114</v>
      </c>
      <c r="D11" s="19">
        <f t="shared" si="1"/>
        <v>286087000</v>
      </c>
      <c r="E11" s="20">
        <v>15</v>
      </c>
      <c r="F11" s="21">
        <v>54000000</v>
      </c>
      <c r="G11" s="20">
        <v>86</v>
      </c>
      <c r="H11" s="21">
        <v>186000000</v>
      </c>
      <c r="I11" s="22">
        <v>13</v>
      </c>
      <c r="J11" s="23">
        <v>46087000</v>
      </c>
      <c r="K11" s="24">
        <f t="shared" si="2"/>
        <v>69</v>
      </c>
      <c r="L11" s="19">
        <f t="shared" si="2"/>
        <v>393000000</v>
      </c>
      <c r="M11" s="20">
        <v>14</v>
      </c>
      <c r="N11" s="21">
        <v>85000000</v>
      </c>
      <c r="O11" s="20">
        <v>35</v>
      </c>
      <c r="P11" s="21">
        <v>241000000</v>
      </c>
      <c r="Q11" s="22">
        <v>20</v>
      </c>
      <c r="R11" s="23">
        <v>67000000</v>
      </c>
    </row>
    <row r="12" spans="1:18" s="1" customFormat="1" ht="11.25" customHeight="1" x14ac:dyDescent="0.15">
      <c r="A12" s="25" t="s">
        <v>24</v>
      </c>
      <c r="B12" s="1" t="s">
        <v>25</v>
      </c>
      <c r="C12" s="18" t="s">
        <v>26</v>
      </c>
      <c r="D12" s="19" t="s">
        <v>26</v>
      </c>
      <c r="E12" s="20" t="s">
        <v>26</v>
      </c>
      <c r="F12" s="21" t="s">
        <v>26</v>
      </c>
      <c r="G12" s="20" t="s">
        <v>26</v>
      </c>
      <c r="H12" s="21" t="s">
        <v>26</v>
      </c>
      <c r="I12" s="20" t="s">
        <v>26</v>
      </c>
      <c r="J12" s="23" t="s">
        <v>26</v>
      </c>
      <c r="K12" s="24" t="s">
        <v>26</v>
      </c>
      <c r="L12" s="19" t="s">
        <v>26</v>
      </c>
      <c r="M12" s="20" t="s">
        <v>26</v>
      </c>
      <c r="N12" s="21" t="s">
        <v>26</v>
      </c>
      <c r="O12" s="20" t="s">
        <v>26</v>
      </c>
      <c r="P12" s="21" t="s">
        <v>26</v>
      </c>
      <c r="Q12" s="20" t="s">
        <v>26</v>
      </c>
      <c r="R12" s="23" t="s">
        <v>26</v>
      </c>
    </row>
    <row r="13" spans="1:18" s="1" customFormat="1" ht="11.25" customHeight="1" x14ac:dyDescent="0.15">
      <c r="A13" s="27" t="s">
        <v>27</v>
      </c>
      <c r="B13" s="1" t="s">
        <v>25</v>
      </c>
      <c r="C13" s="18" t="s">
        <v>26</v>
      </c>
      <c r="D13" s="19" t="s">
        <v>26</v>
      </c>
      <c r="E13" s="20" t="s">
        <v>26</v>
      </c>
      <c r="F13" s="21" t="s">
        <v>26</v>
      </c>
      <c r="G13" s="20" t="s">
        <v>26</v>
      </c>
      <c r="H13" s="21" t="s">
        <v>26</v>
      </c>
      <c r="I13" s="20" t="s">
        <v>26</v>
      </c>
      <c r="J13" s="23" t="s">
        <v>26</v>
      </c>
      <c r="K13" s="24" t="s">
        <v>26</v>
      </c>
      <c r="L13" s="19" t="s">
        <v>26</v>
      </c>
      <c r="M13" s="20" t="s">
        <v>26</v>
      </c>
      <c r="N13" s="21" t="s">
        <v>26</v>
      </c>
      <c r="O13" s="20" t="s">
        <v>26</v>
      </c>
      <c r="P13" s="21" t="s">
        <v>26</v>
      </c>
      <c r="Q13" s="20" t="s">
        <v>26</v>
      </c>
      <c r="R13" s="23" t="s">
        <v>26</v>
      </c>
    </row>
    <row r="14" spans="1:18" s="1" customFormat="1" ht="11.25" customHeight="1" x14ac:dyDescent="0.15">
      <c r="A14" s="27" t="s">
        <v>28</v>
      </c>
      <c r="B14" s="1" t="s">
        <v>25</v>
      </c>
      <c r="C14" s="18">
        <f t="shared" ref="C14:D19" si="3">SUM(E14,G14,I14)</f>
        <v>76</v>
      </c>
      <c r="D14" s="19">
        <f t="shared" si="3"/>
        <v>59774400</v>
      </c>
      <c r="E14" s="20">
        <v>20</v>
      </c>
      <c r="F14" s="21">
        <v>19774400</v>
      </c>
      <c r="G14" s="20">
        <v>55</v>
      </c>
      <c r="H14" s="21">
        <v>30000000</v>
      </c>
      <c r="I14" s="22">
        <v>1</v>
      </c>
      <c r="J14" s="23">
        <v>10000000</v>
      </c>
      <c r="K14" s="24">
        <f t="shared" ref="K14:L19" si="4">SUM(M14,O14,Q14)</f>
        <v>31</v>
      </c>
      <c r="L14" s="19">
        <f t="shared" si="4"/>
        <v>90000000</v>
      </c>
      <c r="M14" s="20">
        <v>5</v>
      </c>
      <c r="N14" s="21">
        <v>35000000</v>
      </c>
      <c r="O14" s="20">
        <v>16</v>
      </c>
      <c r="P14" s="21">
        <v>40000000</v>
      </c>
      <c r="Q14" s="22">
        <v>10</v>
      </c>
      <c r="R14" s="23">
        <v>15000000</v>
      </c>
    </row>
    <row r="15" spans="1:18" s="1" customFormat="1" ht="11.25" customHeight="1" x14ac:dyDescent="0.15">
      <c r="A15" s="28" t="s">
        <v>29</v>
      </c>
      <c r="B15" s="1" t="s">
        <v>30</v>
      </c>
      <c r="C15" s="18">
        <f t="shared" si="3"/>
        <v>217</v>
      </c>
      <c r="D15" s="19">
        <f t="shared" si="3"/>
        <v>243654000</v>
      </c>
      <c r="E15" s="20">
        <v>23</v>
      </c>
      <c r="F15" s="21">
        <v>44000000</v>
      </c>
      <c r="G15" s="20">
        <v>172</v>
      </c>
      <c r="H15" s="21">
        <v>140000000</v>
      </c>
      <c r="I15" s="22">
        <v>22</v>
      </c>
      <c r="J15" s="23">
        <v>59654000</v>
      </c>
      <c r="K15" s="24">
        <f t="shared" si="4"/>
        <v>79</v>
      </c>
      <c r="L15" s="19">
        <f t="shared" si="4"/>
        <v>296000000</v>
      </c>
      <c r="M15" s="20">
        <v>14</v>
      </c>
      <c r="N15" s="21">
        <v>106000000</v>
      </c>
      <c r="O15" s="20">
        <v>50</v>
      </c>
      <c r="P15" s="21">
        <v>170000000</v>
      </c>
      <c r="Q15" s="22">
        <v>15</v>
      </c>
      <c r="R15" s="23">
        <v>20000000</v>
      </c>
    </row>
    <row r="16" spans="1:18" s="1" customFormat="1" ht="11.25" customHeight="1" x14ac:dyDescent="0.15">
      <c r="A16" s="27" t="s">
        <v>31</v>
      </c>
      <c r="B16" s="1" t="s">
        <v>32</v>
      </c>
      <c r="C16" s="18">
        <f t="shared" si="3"/>
        <v>9</v>
      </c>
      <c r="D16" s="19">
        <f t="shared" si="3"/>
        <v>18660000</v>
      </c>
      <c r="E16" s="20">
        <v>5</v>
      </c>
      <c r="F16" s="21">
        <v>15000000</v>
      </c>
      <c r="G16" s="20">
        <v>4</v>
      </c>
      <c r="H16" s="21">
        <v>3660000</v>
      </c>
      <c r="I16" s="22">
        <v>0</v>
      </c>
      <c r="J16" s="23">
        <v>0</v>
      </c>
      <c r="K16" s="24">
        <f t="shared" si="4"/>
        <v>28</v>
      </c>
      <c r="L16" s="19">
        <f t="shared" si="4"/>
        <v>90500000</v>
      </c>
      <c r="M16" s="20">
        <v>12</v>
      </c>
      <c r="N16" s="21">
        <v>36000000</v>
      </c>
      <c r="O16" s="20">
        <v>8</v>
      </c>
      <c r="P16" s="21">
        <v>39500000</v>
      </c>
      <c r="Q16" s="22">
        <v>8</v>
      </c>
      <c r="R16" s="23">
        <v>15000000</v>
      </c>
    </row>
    <row r="17" spans="1:18" s="1" customFormat="1" ht="11.25" customHeight="1" x14ac:dyDescent="0.15">
      <c r="A17" s="27" t="s">
        <v>33</v>
      </c>
      <c r="B17" s="1" t="s">
        <v>34</v>
      </c>
      <c r="C17" s="18">
        <f t="shared" si="3"/>
        <v>50</v>
      </c>
      <c r="D17" s="19">
        <f t="shared" si="3"/>
        <v>105080000</v>
      </c>
      <c r="E17" s="20">
        <v>17</v>
      </c>
      <c r="F17" s="21">
        <v>45880000</v>
      </c>
      <c r="G17" s="20">
        <v>33</v>
      </c>
      <c r="H17" s="21">
        <v>59200000</v>
      </c>
      <c r="I17" s="22">
        <v>0</v>
      </c>
      <c r="J17" s="23">
        <v>0</v>
      </c>
      <c r="K17" s="24">
        <f t="shared" si="4"/>
        <v>26</v>
      </c>
      <c r="L17" s="19">
        <f t="shared" si="4"/>
        <v>137000000</v>
      </c>
      <c r="M17" s="20">
        <v>6</v>
      </c>
      <c r="N17" s="21">
        <v>62000000</v>
      </c>
      <c r="O17" s="22">
        <v>20</v>
      </c>
      <c r="P17" s="21">
        <v>75000000</v>
      </c>
      <c r="Q17" s="22">
        <v>0</v>
      </c>
      <c r="R17" s="23">
        <v>0</v>
      </c>
    </row>
    <row r="18" spans="1:18" s="1" customFormat="1" ht="11.25" customHeight="1" x14ac:dyDescent="0.15">
      <c r="A18" s="27" t="s">
        <v>35</v>
      </c>
      <c r="B18" s="1" t="s">
        <v>36</v>
      </c>
      <c r="C18" s="18">
        <f t="shared" si="3"/>
        <v>12</v>
      </c>
      <c r="D18" s="19">
        <f t="shared" si="3"/>
        <v>28000000</v>
      </c>
      <c r="E18" s="20">
        <v>2</v>
      </c>
      <c r="F18" s="21">
        <v>13000000</v>
      </c>
      <c r="G18" s="20">
        <v>10</v>
      </c>
      <c r="H18" s="21">
        <v>15000000</v>
      </c>
      <c r="I18" s="22">
        <v>0</v>
      </c>
      <c r="J18" s="23">
        <v>0</v>
      </c>
      <c r="K18" s="24">
        <f t="shared" si="4"/>
        <v>16</v>
      </c>
      <c r="L18" s="19">
        <f t="shared" si="4"/>
        <v>66000000</v>
      </c>
      <c r="M18" s="20">
        <v>4</v>
      </c>
      <c r="N18" s="21">
        <v>23000000</v>
      </c>
      <c r="O18" s="20">
        <v>6</v>
      </c>
      <c r="P18" s="21">
        <v>33000000</v>
      </c>
      <c r="Q18" s="22">
        <v>6</v>
      </c>
      <c r="R18" s="23">
        <v>10000000</v>
      </c>
    </row>
    <row r="19" spans="1:18" s="1" customFormat="1" ht="11.25" customHeight="1" x14ac:dyDescent="0.15">
      <c r="A19" s="27" t="s">
        <v>37</v>
      </c>
      <c r="B19" s="17" t="s">
        <v>38</v>
      </c>
      <c r="C19" s="18">
        <f t="shared" si="3"/>
        <v>19</v>
      </c>
      <c r="D19" s="19">
        <f t="shared" si="3"/>
        <v>235659140</v>
      </c>
      <c r="E19" s="20">
        <v>2</v>
      </c>
      <c r="F19" s="21">
        <v>55000000</v>
      </c>
      <c r="G19" s="20">
        <v>11</v>
      </c>
      <c r="H19" s="21">
        <v>180659140</v>
      </c>
      <c r="I19" s="22">
        <v>6</v>
      </c>
      <c r="J19" s="23">
        <v>0</v>
      </c>
      <c r="K19" s="24">
        <f t="shared" si="4"/>
        <v>32</v>
      </c>
      <c r="L19" s="19">
        <f t="shared" si="4"/>
        <v>20000000</v>
      </c>
      <c r="M19" s="20">
        <v>2</v>
      </c>
      <c r="N19" s="21">
        <v>10000000</v>
      </c>
      <c r="O19" s="20">
        <v>30</v>
      </c>
      <c r="P19" s="21">
        <v>10000000</v>
      </c>
      <c r="Q19" s="22">
        <v>0</v>
      </c>
      <c r="R19" s="23">
        <v>0</v>
      </c>
    </row>
    <row r="20" spans="1:18" s="1" customFormat="1" ht="11.25" customHeight="1" x14ac:dyDescent="0.15">
      <c r="A20" s="29"/>
      <c r="B20" s="29"/>
      <c r="C20" s="18"/>
      <c r="D20" s="30"/>
      <c r="E20" s="20"/>
      <c r="F20" s="31"/>
      <c r="G20" s="20"/>
      <c r="H20" s="31"/>
      <c r="I20" s="20"/>
      <c r="J20" s="31"/>
      <c r="K20" s="32"/>
      <c r="L20" s="30"/>
      <c r="M20" s="20"/>
      <c r="N20" s="31"/>
      <c r="O20" s="20"/>
      <c r="P20" s="31"/>
      <c r="Q20" s="20"/>
      <c r="R20" s="31"/>
    </row>
    <row r="21" spans="1:18" s="1" customFormat="1" ht="11.25" customHeight="1" x14ac:dyDescent="0.15">
      <c r="A21" s="33"/>
      <c r="B21" s="33"/>
      <c r="C21" s="33"/>
      <c r="D21" s="33"/>
      <c r="E21" s="33"/>
      <c r="F21" s="33"/>
      <c r="G21" s="33"/>
      <c r="H21" s="33"/>
      <c r="I21" s="33"/>
      <c r="J21" s="33"/>
      <c r="K21" s="33"/>
      <c r="L21" s="33"/>
      <c r="M21" s="33"/>
      <c r="N21" s="33"/>
      <c r="O21" s="33"/>
      <c r="P21" s="33"/>
      <c r="Q21" s="33"/>
      <c r="R21" s="33"/>
    </row>
    <row r="22" spans="1:18" s="1" customFormat="1" ht="11.25" customHeight="1" x14ac:dyDescent="0.15">
      <c r="A22" s="34" t="s">
        <v>39</v>
      </c>
      <c r="B22" s="33"/>
      <c r="C22" s="33"/>
      <c r="D22" s="33"/>
      <c r="E22" s="33"/>
      <c r="F22" s="33"/>
      <c r="G22" s="33"/>
      <c r="H22" s="33"/>
      <c r="I22" s="33"/>
      <c r="J22" s="33"/>
      <c r="K22" s="33"/>
      <c r="L22" s="33"/>
      <c r="M22" s="33"/>
      <c r="N22" s="33"/>
      <c r="O22" s="33"/>
      <c r="P22" s="33"/>
      <c r="Q22" s="33"/>
      <c r="R22" s="33"/>
    </row>
    <row r="23" spans="1:18" s="1" customFormat="1" ht="11.25" customHeight="1" x14ac:dyDescent="0.15">
      <c r="A23" s="4" t="s">
        <v>1</v>
      </c>
      <c r="B23" s="4" t="s">
        <v>2</v>
      </c>
      <c r="C23" s="7" t="s">
        <v>40</v>
      </c>
      <c r="D23" s="7"/>
      <c r="E23" s="7"/>
      <c r="F23" s="7"/>
      <c r="G23" s="7"/>
      <c r="H23" s="7"/>
      <c r="I23" s="7"/>
      <c r="J23" s="7"/>
      <c r="K23" s="35" t="s">
        <v>41</v>
      </c>
      <c r="L23" s="35"/>
      <c r="M23" s="35"/>
      <c r="N23" s="35"/>
      <c r="O23" s="35"/>
      <c r="P23" s="35"/>
      <c r="Q23" s="35"/>
      <c r="R23" s="35"/>
    </row>
    <row r="24" spans="1:18" s="1" customFormat="1" ht="11.25" customHeight="1" x14ac:dyDescent="0.15">
      <c r="A24" s="9"/>
      <c r="B24" s="9"/>
      <c r="C24" s="8" t="s">
        <v>42</v>
      </c>
      <c r="D24" s="10" t="s">
        <v>6</v>
      </c>
      <c r="E24" s="36" t="s">
        <v>43</v>
      </c>
      <c r="F24" s="5" t="s">
        <v>8</v>
      </c>
      <c r="G24" s="5" t="s">
        <v>9</v>
      </c>
      <c r="H24" s="5" t="s">
        <v>10</v>
      </c>
      <c r="I24" s="36" t="s">
        <v>44</v>
      </c>
      <c r="J24" s="5" t="s">
        <v>12</v>
      </c>
      <c r="K24" s="35" t="s">
        <v>5</v>
      </c>
      <c r="L24" s="36" t="s">
        <v>6</v>
      </c>
      <c r="M24" s="36" t="s">
        <v>45</v>
      </c>
      <c r="N24" s="36" t="s">
        <v>46</v>
      </c>
      <c r="O24" s="36" t="s">
        <v>47</v>
      </c>
      <c r="P24" s="36" t="s">
        <v>48</v>
      </c>
      <c r="Q24" s="36" t="s">
        <v>49</v>
      </c>
      <c r="R24" s="36" t="s">
        <v>50</v>
      </c>
    </row>
    <row r="25" spans="1:18" s="1" customFormat="1" ht="11.25" customHeight="1" x14ac:dyDescent="0.15">
      <c r="A25" s="11" t="s">
        <v>13</v>
      </c>
      <c r="B25" s="11"/>
      <c r="C25" s="12">
        <f t="shared" ref="C25:R25" si="5">SUM(C26:C38)</f>
        <v>452</v>
      </c>
      <c r="D25" s="37">
        <f t="shared" si="5"/>
        <v>1561429914</v>
      </c>
      <c r="E25" s="12">
        <f t="shared" si="5"/>
        <v>141</v>
      </c>
      <c r="F25" s="12">
        <f t="shared" si="5"/>
        <v>536198798</v>
      </c>
      <c r="G25" s="12">
        <f t="shared" si="5"/>
        <v>254</v>
      </c>
      <c r="H25" s="12">
        <f t="shared" si="5"/>
        <v>793070000</v>
      </c>
      <c r="I25" s="12">
        <f t="shared" si="5"/>
        <v>57</v>
      </c>
      <c r="J25" s="38">
        <f t="shared" si="5"/>
        <v>232161116</v>
      </c>
      <c r="K25" s="12">
        <f t="shared" si="5"/>
        <v>421</v>
      </c>
      <c r="L25" s="13">
        <f t="shared" si="5"/>
        <v>1614205599</v>
      </c>
      <c r="M25" s="12">
        <f t="shared" si="5"/>
        <v>177</v>
      </c>
      <c r="N25" s="13">
        <f t="shared" si="5"/>
        <v>557631000</v>
      </c>
      <c r="O25" s="12">
        <f t="shared" si="5"/>
        <v>185</v>
      </c>
      <c r="P25" s="13">
        <f t="shared" si="5"/>
        <v>818006399</v>
      </c>
      <c r="Q25" s="12">
        <f t="shared" si="5"/>
        <v>59</v>
      </c>
      <c r="R25" s="14">
        <f t="shared" si="5"/>
        <v>238568200</v>
      </c>
    </row>
    <row r="26" spans="1:18" s="1" customFormat="1" ht="11.25" customHeight="1" x14ac:dyDescent="0.15">
      <c r="A26" s="16" t="s">
        <v>14</v>
      </c>
      <c r="B26" s="17" t="s">
        <v>15</v>
      </c>
      <c r="C26" s="18">
        <f t="shared" ref="C26:D30" si="6">SUM(E26,G26,I26)</f>
        <v>27</v>
      </c>
      <c r="D26" s="39">
        <f t="shared" si="6"/>
        <v>150499998</v>
      </c>
      <c r="E26" s="40">
        <v>19</v>
      </c>
      <c r="F26" s="40">
        <v>69499998</v>
      </c>
      <c r="G26" s="40">
        <v>6</v>
      </c>
      <c r="H26" s="40">
        <v>45000000</v>
      </c>
      <c r="I26" s="40">
        <v>2</v>
      </c>
      <c r="J26" s="41">
        <v>36000000</v>
      </c>
      <c r="K26" s="39">
        <f t="shared" ref="K26:L31" si="7">SUM(M26,O26,Q26)</f>
        <v>28</v>
      </c>
      <c r="L26" s="19">
        <f t="shared" si="7"/>
        <v>146396000</v>
      </c>
      <c r="M26" s="42">
        <v>18</v>
      </c>
      <c r="N26" s="21">
        <v>69500000</v>
      </c>
      <c r="O26" s="40">
        <v>9</v>
      </c>
      <c r="P26" s="21">
        <v>56096000</v>
      </c>
      <c r="Q26" s="40">
        <v>1</v>
      </c>
      <c r="R26" s="43">
        <v>20800000</v>
      </c>
    </row>
    <row r="27" spans="1:18" s="1" customFormat="1" ht="11.25" customHeight="1" x14ac:dyDescent="0.15">
      <c r="A27" s="16" t="s">
        <v>16</v>
      </c>
      <c r="B27" s="17" t="s">
        <v>17</v>
      </c>
      <c r="C27" s="18">
        <f t="shared" si="6"/>
        <v>37</v>
      </c>
      <c r="D27" s="39">
        <f t="shared" si="6"/>
        <v>153091300</v>
      </c>
      <c r="E27" s="40">
        <v>25</v>
      </c>
      <c r="F27" s="40">
        <v>69813300</v>
      </c>
      <c r="G27" s="40">
        <v>10</v>
      </c>
      <c r="H27" s="40">
        <v>66278000</v>
      </c>
      <c r="I27" s="40">
        <v>2</v>
      </c>
      <c r="J27" s="41">
        <v>17000000</v>
      </c>
      <c r="K27" s="39">
        <f t="shared" si="7"/>
        <v>35</v>
      </c>
      <c r="L27" s="19">
        <f t="shared" si="7"/>
        <v>129585890</v>
      </c>
      <c r="M27" s="42">
        <v>25</v>
      </c>
      <c r="N27" s="21">
        <v>71605890</v>
      </c>
      <c r="O27" s="40">
        <v>9</v>
      </c>
      <c r="P27" s="21">
        <v>38980000</v>
      </c>
      <c r="Q27" s="40">
        <v>1</v>
      </c>
      <c r="R27" s="43">
        <v>19000000</v>
      </c>
    </row>
    <row r="28" spans="1:18" s="1" customFormat="1" ht="11.25" customHeight="1" x14ac:dyDescent="0.15">
      <c r="A28" s="16" t="s">
        <v>18</v>
      </c>
      <c r="B28" s="1" t="s">
        <v>19</v>
      </c>
      <c r="C28" s="18">
        <f t="shared" si="6"/>
        <v>2</v>
      </c>
      <c r="D28" s="39">
        <f t="shared" si="6"/>
        <v>86650000</v>
      </c>
      <c r="E28" s="40">
        <v>1</v>
      </c>
      <c r="F28" s="40">
        <v>35000000</v>
      </c>
      <c r="G28" s="40" t="s">
        <v>26</v>
      </c>
      <c r="H28" s="40">
        <v>26000000</v>
      </c>
      <c r="I28" s="40">
        <v>1</v>
      </c>
      <c r="J28" s="41">
        <v>25650000</v>
      </c>
      <c r="K28" s="39">
        <f t="shared" si="7"/>
        <v>4</v>
      </c>
      <c r="L28" s="19">
        <f t="shared" si="7"/>
        <v>91000000</v>
      </c>
      <c r="M28" s="42">
        <v>1</v>
      </c>
      <c r="N28" s="21">
        <v>35000000</v>
      </c>
      <c r="O28" s="40">
        <v>2</v>
      </c>
      <c r="P28" s="21">
        <v>35000000</v>
      </c>
      <c r="Q28" s="40">
        <v>1</v>
      </c>
      <c r="R28" s="43">
        <v>21000000</v>
      </c>
    </row>
    <row r="29" spans="1:18" s="1" customFormat="1" ht="11.25" customHeight="1" x14ac:dyDescent="0.15">
      <c r="A29" s="3" t="s">
        <v>20</v>
      </c>
      <c r="B29" s="1" t="s">
        <v>21</v>
      </c>
      <c r="C29" s="18">
        <f t="shared" si="6"/>
        <v>9</v>
      </c>
      <c r="D29" s="39">
        <f t="shared" si="6"/>
        <v>50000000</v>
      </c>
      <c r="E29" s="40">
        <v>1</v>
      </c>
      <c r="F29" s="40">
        <v>20000000</v>
      </c>
      <c r="G29" s="40">
        <v>8</v>
      </c>
      <c r="H29" s="40">
        <v>30000000</v>
      </c>
      <c r="I29" s="40" t="s">
        <v>26</v>
      </c>
      <c r="J29" s="41" t="s">
        <v>26</v>
      </c>
      <c r="K29" s="39">
        <f t="shared" si="7"/>
        <v>13</v>
      </c>
      <c r="L29" s="19">
        <f t="shared" si="7"/>
        <v>70549000</v>
      </c>
      <c r="M29" s="42">
        <v>1</v>
      </c>
      <c r="N29" s="21">
        <v>20000000</v>
      </c>
      <c r="O29" s="40">
        <v>11</v>
      </c>
      <c r="P29" s="21">
        <v>40549000</v>
      </c>
      <c r="Q29" s="40">
        <v>1</v>
      </c>
      <c r="R29" s="43">
        <v>10000000</v>
      </c>
    </row>
    <row r="30" spans="1:18" s="1" customFormat="1" ht="11.25" customHeight="1" x14ac:dyDescent="0.15">
      <c r="A30" s="25" t="s">
        <v>22</v>
      </c>
      <c r="B30" s="1" t="s">
        <v>23</v>
      </c>
      <c r="C30" s="18">
        <f t="shared" si="6"/>
        <v>113</v>
      </c>
      <c r="D30" s="39">
        <f t="shared" si="6"/>
        <v>326000000</v>
      </c>
      <c r="E30" s="40">
        <v>15</v>
      </c>
      <c r="F30" s="40">
        <v>85000000</v>
      </c>
      <c r="G30" s="40">
        <v>86</v>
      </c>
      <c r="H30" s="40">
        <v>223000000</v>
      </c>
      <c r="I30" s="40">
        <v>12</v>
      </c>
      <c r="J30" s="41">
        <v>18000000</v>
      </c>
      <c r="K30" s="39">
        <f t="shared" si="7"/>
        <v>79</v>
      </c>
      <c r="L30" s="19">
        <f t="shared" si="7"/>
        <v>356398322</v>
      </c>
      <c r="M30" s="42">
        <v>16</v>
      </c>
      <c r="N30" s="21">
        <v>83783322</v>
      </c>
      <c r="O30" s="40">
        <v>52</v>
      </c>
      <c r="P30" s="21">
        <v>243000000</v>
      </c>
      <c r="Q30" s="40">
        <v>11</v>
      </c>
      <c r="R30" s="43">
        <v>29615000</v>
      </c>
    </row>
    <row r="31" spans="1:18" s="1" customFormat="1" ht="11.25" customHeight="1" x14ac:dyDescent="0.15">
      <c r="A31" s="25" t="s">
        <v>24</v>
      </c>
      <c r="B31" s="1" t="s">
        <v>25</v>
      </c>
      <c r="C31" s="18" t="s">
        <v>26</v>
      </c>
      <c r="D31" s="39" t="s">
        <v>26</v>
      </c>
      <c r="E31" s="40" t="s">
        <v>26</v>
      </c>
      <c r="F31" s="40" t="s">
        <v>26</v>
      </c>
      <c r="G31" s="40" t="s">
        <v>26</v>
      </c>
      <c r="H31" s="40" t="s">
        <v>26</v>
      </c>
      <c r="I31" s="40" t="s">
        <v>26</v>
      </c>
      <c r="J31" s="41" t="s">
        <v>26</v>
      </c>
      <c r="K31" s="39">
        <f t="shared" si="7"/>
        <v>1</v>
      </c>
      <c r="L31" s="19">
        <f t="shared" si="7"/>
        <v>11284000</v>
      </c>
      <c r="M31" s="44">
        <v>0</v>
      </c>
      <c r="N31" s="21">
        <v>0</v>
      </c>
      <c r="O31" s="40">
        <v>0</v>
      </c>
      <c r="P31" s="21">
        <v>0</v>
      </c>
      <c r="Q31" s="40">
        <v>1</v>
      </c>
      <c r="R31" s="45">
        <v>11284000</v>
      </c>
    </row>
    <row r="32" spans="1:18" s="1" customFormat="1" ht="11.25" customHeight="1" x14ac:dyDescent="0.15">
      <c r="A32" s="27" t="s">
        <v>27</v>
      </c>
      <c r="B32" s="1" t="s">
        <v>25</v>
      </c>
      <c r="C32" s="18" t="s">
        <v>26</v>
      </c>
      <c r="D32" s="39" t="s">
        <v>26</v>
      </c>
      <c r="E32" s="40" t="s">
        <v>26</v>
      </c>
      <c r="F32" s="40" t="s">
        <v>26</v>
      </c>
      <c r="G32" s="40" t="s">
        <v>26</v>
      </c>
      <c r="H32" s="40" t="s">
        <v>26</v>
      </c>
      <c r="I32" s="40" t="s">
        <v>26</v>
      </c>
      <c r="J32" s="41" t="s">
        <v>26</v>
      </c>
      <c r="K32" s="39" t="s">
        <v>26</v>
      </c>
      <c r="L32" s="19" t="s">
        <v>26</v>
      </c>
      <c r="M32" s="44" t="s">
        <v>26</v>
      </c>
      <c r="N32" s="21" t="s">
        <v>26</v>
      </c>
      <c r="O32" s="40" t="s">
        <v>26</v>
      </c>
      <c r="P32" s="21" t="s">
        <v>26</v>
      </c>
      <c r="Q32" s="40" t="s">
        <v>26</v>
      </c>
      <c r="R32" s="45" t="s">
        <v>26</v>
      </c>
    </row>
    <row r="33" spans="1:18" s="1" customFormat="1" ht="11.25" customHeight="1" x14ac:dyDescent="0.15">
      <c r="A33" s="27" t="s">
        <v>28</v>
      </c>
      <c r="B33" s="1" t="s">
        <v>25</v>
      </c>
      <c r="C33" s="18">
        <f t="shared" ref="C33:D38" si="8">SUM(E33,G33,I33)</f>
        <v>61</v>
      </c>
      <c r="D33" s="39">
        <f t="shared" si="8"/>
        <v>100000000</v>
      </c>
      <c r="E33" s="40">
        <v>25</v>
      </c>
      <c r="F33" s="40">
        <v>35000000</v>
      </c>
      <c r="G33" s="40">
        <v>28</v>
      </c>
      <c r="H33" s="40">
        <v>50000000</v>
      </c>
      <c r="I33" s="40">
        <v>8</v>
      </c>
      <c r="J33" s="41">
        <v>15000000</v>
      </c>
      <c r="K33" s="39">
        <f t="shared" ref="K33:L38" si="9">SUM(M33,O33,Q33)</f>
        <v>64</v>
      </c>
      <c r="L33" s="19">
        <f t="shared" si="9"/>
        <v>142662000</v>
      </c>
      <c r="M33" s="42">
        <v>20</v>
      </c>
      <c r="N33" s="21">
        <v>35000000</v>
      </c>
      <c r="O33" s="40">
        <v>26</v>
      </c>
      <c r="P33" s="21">
        <v>76000000</v>
      </c>
      <c r="Q33" s="40">
        <v>18</v>
      </c>
      <c r="R33" s="43">
        <v>31662000</v>
      </c>
    </row>
    <row r="34" spans="1:18" s="1" customFormat="1" ht="11.25" customHeight="1" x14ac:dyDescent="0.15">
      <c r="A34" s="28" t="s">
        <v>29</v>
      </c>
      <c r="B34" s="1" t="s">
        <v>30</v>
      </c>
      <c r="C34" s="18">
        <f t="shared" si="8"/>
        <v>95</v>
      </c>
      <c r="D34" s="39">
        <f t="shared" si="8"/>
        <v>314000000</v>
      </c>
      <c r="E34" s="40">
        <v>20</v>
      </c>
      <c r="F34" s="40">
        <v>106000000</v>
      </c>
      <c r="G34" s="40">
        <v>53</v>
      </c>
      <c r="H34" s="40">
        <v>167000000</v>
      </c>
      <c r="I34" s="40">
        <v>22</v>
      </c>
      <c r="J34" s="41">
        <v>41000000</v>
      </c>
      <c r="K34" s="39">
        <f t="shared" si="9"/>
        <v>76</v>
      </c>
      <c r="L34" s="19">
        <f t="shared" si="9"/>
        <v>364117754</v>
      </c>
      <c r="M34" s="42">
        <v>23</v>
      </c>
      <c r="N34" s="21">
        <v>124510554</v>
      </c>
      <c r="O34" s="40">
        <v>30</v>
      </c>
      <c r="P34" s="21">
        <v>170000000</v>
      </c>
      <c r="Q34" s="40">
        <v>23</v>
      </c>
      <c r="R34" s="43">
        <v>69607200</v>
      </c>
    </row>
    <row r="35" spans="1:18" s="1" customFormat="1" ht="11.25" customHeight="1" x14ac:dyDescent="0.15">
      <c r="A35" s="27" t="s">
        <v>31</v>
      </c>
      <c r="B35" s="1" t="s">
        <v>32</v>
      </c>
      <c r="C35" s="18">
        <f t="shared" si="8"/>
        <v>34</v>
      </c>
      <c r="D35" s="39">
        <f t="shared" si="8"/>
        <v>71400000</v>
      </c>
      <c r="E35" s="40">
        <v>9</v>
      </c>
      <c r="F35" s="40">
        <v>30000000</v>
      </c>
      <c r="G35" s="40">
        <v>20</v>
      </c>
      <c r="H35" s="40">
        <v>30000000</v>
      </c>
      <c r="I35" s="40">
        <v>5</v>
      </c>
      <c r="J35" s="41">
        <v>11400000</v>
      </c>
      <c r="K35" s="39">
        <f t="shared" si="9"/>
        <v>18</v>
      </c>
      <c r="L35" s="19">
        <f t="shared" si="9"/>
        <v>73704399</v>
      </c>
      <c r="M35" s="42">
        <v>8</v>
      </c>
      <c r="N35" s="21">
        <v>36000000</v>
      </c>
      <c r="O35" s="40">
        <v>9</v>
      </c>
      <c r="P35" s="21">
        <v>22104399</v>
      </c>
      <c r="Q35" s="40">
        <v>1</v>
      </c>
      <c r="R35" s="43">
        <v>15600000</v>
      </c>
    </row>
    <row r="36" spans="1:18" s="1" customFormat="1" ht="11.25" customHeight="1" x14ac:dyDescent="0.15">
      <c r="A36" s="27" t="s">
        <v>33</v>
      </c>
      <c r="B36" s="1" t="s">
        <v>34</v>
      </c>
      <c r="C36" s="18">
        <f t="shared" si="8"/>
        <v>64</v>
      </c>
      <c r="D36" s="39">
        <f t="shared" si="8"/>
        <v>186569800</v>
      </c>
      <c r="E36" s="40">
        <v>20</v>
      </c>
      <c r="F36" s="40">
        <v>60698800</v>
      </c>
      <c r="G36" s="40">
        <v>43</v>
      </c>
      <c r="H36" s="40">
        <v>125292000</v>
      </c>
      <c r="I36" s="40">
        <v>1</v>
      </c>
      <c r="J36" s="41">
        <v>579000</v>
      </c>
      <c r="K36" s="39">
        <f t="shared" si="9"/>
        <v>69</v>
      </c>
      <c r="L36" s="19">
        <f t="shared" si="9"/>
        <v>195277000</v>
      </c>
      <c r="M36" s="42">
        <v>33</v>
      </c>
      <c r="N36" s="21">
        <v>62000000</v>
      </c>
      <c r="O36" s="40">
        <v>35</v>
      </c>
      <c r="P36" s="21">
        <v>123277000</v>
      </c>
      <c r="Q36" s="40">
        <v>1</v>
      </c>
      <c r="R36" s="43">
        <v>10000000</v>
      </c>
    </row>
    <row r="37" spans="1:18" s="1" customFormat="1" ht="11.25" customHeight="1" x14ac:dyDescent="0.15">
      <c r="A37" s="27" t="s">
        <v>35</v>
      </c>
      <c r="B37" s="1" t="s">
        <v>36</v>
      </c>
      <c r="C37" s="18">
        <f t="shared" si="8"/>
        <v>6</v>
      </c>
      <c r="D37" s="39">
        <f t="shared" si="8"/>
        <v>48458880</v>
      </c>
      <c r="E37" s="40">
        <v>5</v>
      </c>
      <c r="F37" s="40">
        <v>21958929</v>
      </c>
      <c r="G37" s="40" t="s">
        <v>26</v>
      </c>
      <c r="H37" s="40">
        <v>6500000</v>
      </c>
      <c r="I37" s="40">
        <v>1</v>
      </c>
      <c r="J37" s="41">
        <v>19999951</v>
      </c>
      <c r="K37" s="39">
        <f t="shared" si="9"/>
        <v>34</v>
      </c>
      <c r="L37" s="19">
        <f t="shared" si="9"/>
        <v>33231234</v>
      </c>
      <c r="M37" s="42">
        <v>32</v>
      </c>
      <c r="N37" s="21">
        <v>20231234</v>
      </c>
      <c r="O37" s="40">
        <v>2</v>
      </c>
      <c r="P37" s="21">
        <v>13000000</v>
      </c>
      <c r="Q37" s="40">
        <v>0</v>
      </c>
      <c r="R37" s="43">
        <v>0</v>
      </c>
    </row>
    <row r="38" spans="1:18" s="1" customFormat="1" ht="11.25" customHeight="1" x14ac:dyDescent="0.15">
      <c r="A38" s="27" t="s">
        <v>37</v>
      </c>
      <c r="B38" s="17" t="s">
        <v>38</v>
      </c>
      <c r="C38" s="18">
        <f t="shared" si="8"/>
        <v>4</v>
      </c>
      <c r="D38" s="39">
        <f t="shared" si="8"/>
        <v>74759936</v>
      </c>
      <c r="E38" s="40">
        <v>1</v>
      </c>
      <c r="F38" s="40">
        <v>3227771</v>
      </c>
      <c r="G38" s="40" t="s">
        <v>26</v>
      </c>
      <c r="H38" s="40">
        <v>24000000</v>
      </c>
      <c r="I38" s="40">
        <v>3</v>
      </c>
      <c r="J38" s="41">
        <v>47532165</v>
      </c>
      <c r="K38" s="39">
        <f t="shared" si="9"/>
        <v>0</v>
      </c>
      <c r="L38" s="19">
        <f t="shared" si="9"/>
        <v>0</v>
      </c>
      <c r="M38" s="42">
        <v>0</v>
      </c>
      <c r="N38" s="21">
        <v>0</v>
      </c>
      <c r="O38" s="40">
        <v>0</v>
      </c>
      <c r="P38" s="21">
        <v>0</v>
      </c>
      <c r="Q38" s="40">
        <v>0</v>
      </c>
      <c r="R38" s="43">
        <v>0</v>
      </c>
    </row>
    <row r="39" spans="1:18" s="1" customFormat="1" ht="11.25" customHeight="1" x14ac:dyDescent="0.15">
      <c r="A39" s="3"/>
    </row>
    <row r="40" spans="1:18" ht="11.25" customHeight="1" x14ac:dyDescent="0.15">
      <c r="A40" s="3"/>
    </row>
    <row r="41" spans="1:18" ht="11.25" customHeight="1" x14ac:dyDescent="0.15">
      <c r="A41" s="34" t="s">
        <v>39</v>
      </c>
    </row>
    <row r="42" spans="1:18" ht="11.25" customHeight="1" x14ac:dyDescent="0.15">
      <c r="A42" s="47" t="s">
        <v>1</v>
      </c>
      <c r="B42" s="47" t="s">
        <v>2</v>
      </c>
      <c r="C42" s="48" t="s">
        <v>51</v>
      </c>
      <c r="D42" s="35"/>
      <c r="E42" s="35"/>
      <c r="F42" s="35"/>
      <c r="G42" s="35"/>
      <c r="H42" s="35"/>
      <c r="I42" s="35"/>
      <c r="J42" s="35"/>
    </row>
    <row r="43" spans="1:18" ht="11.25" customHeight="1" x14ac:dyDescent="0.15">
      <c r="A43" s="49"/>
      <c r="B43" s="49"/>
      <c r="C43" s="50" t="s">
        <v>5</v>
      </c>
      <c r="D43" s="36" t="s">
        <v>6</v>
      </c>
      <c r="E43" s="36" t="s">
        <v>45</v>
      </c>
      <c r="F43" s="36" t="s">
        <v>52</v>
      </c>
      <c r="G43" s="36" t="s">
        <v>47</v>
      </c>
      <c r="H43" s="36" t="s">
        <v>48</v>
      </c>
      <c r="I43" s="36" t="s">
        <v>49</v>
      </c>
      <c r="J43" s="36" t="s">
        <v>50</v>
      </c>
    </row>
    <row r="44" spans="1:18" ht="11.25" customHeight="1" x14ac:dyDescent="0.15">
      <c r="A44" s="51" t="s">
        <v>13</v>
      </c>
      <c r="B44" s="52"/>
      <c r="C44" s="53">
        <f t="shared" ref="C44:J44" si="10">SUM(C45:C57)</f>
        <v>329</v>
      </c>
      <c r="D44" s="53">
        <f t="shared" si="10"/>
        <v>1630887244</v>
      </c>
      <c r="E44" s="53">
        <f t="shared" si="10"/>
        <v>147</v>
      </c>
      <c r="F44" s="53">
        <f t="shared" si="10"/>
        <v>563907446</v>
      </c>
      <c r="G44" s="53">
        <f t="shared" si="10"/>
        <v>167</v>
      </c>
      <c r="H44" s="53">
        <f t="shared" si="10"/>
        <v>815759140</v>
      </c>
      <c r="I44" s="53">
        <f t="shared" si="10"/>
        <v>15</v>
      </c>
      <c r="J44" s="53">
        <f t="shared" si="10"/>
        <v>251220658</v>
      </c>
    </row>
    <row r="45" spans="1:18" ht="11.25" customHeight="1" x14ac:dyDescent="0.15">
      <c r="A45" s="27" t="s">
        <v>14</v>
      </c>
      <c r="B45" s="17" t="s">
        <v>15</v>
      </c>
      <c r="C45" s="53">
        <f t="shared" ref="C45:C57" si="11">SUM(E45,G45,I45)</f>
        <v>27</v>
      </c>
      <c r="D45" s="19">
        <f t="shared" ref="D45:D57" si="12">+F45+H45+J45</f>
        <v>147057260</v>
      </c>
      <c r="E45" s="54">
        <v>18</v>
      </c>
      <c r="F45" s="54">
        <v>62500000</v>
      </c>
      <c r="G45" s="55">
        <v>8</v>
      </c>
      <c r="H45" s="55">
        <v>60557260</v>
      </c>
      <c r="I45" s="55">
        <v>1</v>
      </c>
      <c r="J45" s="55">
        <v>24000000</v>
      </c>
    </row>
    <row r="46" spans="1:18" ht="11.25" customHeight="1" x14ac:dyDescent="0.15">
      <c r="A46" s="27" t="s">
        <v>16</v>
      </c>
      <c r="B46" s="17" t="s">
        <v>17</v>
      </c>
      <c r="C46" s="53">
        <f t="shared" si="11"/>
        <v>42</v>
      </c>
      <c r="D46" s="19">
        <f t="shared" si="12"/>
        <v>192190300</v>
      </c>
      <c r="E46" s="54">
        <v>27</v>
      </c>
      <c r="F46" s="54">
        <v>73845300</v>
      </c>
      <c r="G46" s="55">
        <v>13</v>
      </c>
      <c r="H46" s="55">
        <v>93345000</v>
      </c>
      <c r="I46" s="55">
        <v>2</v>
      </c>
      <c r="J46" s="55">
        <v>25000000</v>
      </c>
    </row>
    <row r="47" spans="1:18" ht="11.25" customHeight="1" x14ac:dyDescent="0.15">
      <c r="A47" s="27" t="s">
        <v>18</v>
      </c>
      <c r="B47" s="1" t="s">
        <v>19</v>
      </c>
      <c r="C47" s="53">
        <f t="shared" si="11"/>
        <v>4</v>
      </c>
      <c r="D47" s="19">
        <f t="shared" si="12"/>
        <v>99000000</v>
      </c>
      <c r="E47" s="54">
        <v>1</v>
      </c>
      <c r="F47" s="54">
        <v>38000000</v>
      </c>
      <c r="G47" s="55">
        <v>2</v>
      </c>
      <c r="H47" s="55">
        <v>40000000</v>
      </c>
      <c r="I47" s="55">
        <v>1</v>
      </c>
      <c r="J47" s="55">
        <v>21000000</v>
      </c>
    </row>
    <row r="48" spans="1:18" ht="11.25" customHeight="1" x14ac:dyDescent="0.15">
      <c r="A48" s="27" t="s">
        <v>20</v>
      </c>
      <c r="B48" s="1" t="s">
        <v>21</v>
      </c>
      <c r="C48" s="53">
        <f t="shared" si="11"/>
        <v>12</v>
      </c>
      <c r="D48" s="19">
        <f t="shared" si="12"/>
        <v>75500000</v>
      </c>
      <c r="E48" s="54">
        <v>1</v>
      </c>
      <c r="F48" s="54">
        <v>20000000</v>
      </c>
      <c r="G48" s="55">
        <v>10</v>
      </c>
      <c r="H48" s="55">
        <v>45500000</v>
      </c>
      <c r="I48" s="55">
        <v>1</v>
      </c>
      <c r="J48" s="55">
        <v>10000000</v>
      </c>
    </row>
    <row r="49" spans="1:10" ht="11.25" customHeight="1" x14ac:dyDescent="0.15">
      <c r="A49" s="3" t="s">
        <v>22</v>
      </c>
      <c r="B49" s="26" t="s">
        <v>23</v>
      </c>
      <c r="C49" s="53">
        <f t="shared" si="11"/>
        <v>52</v>
      </c>
      <c r="D49" s="19">
        <f t="shared" si="12"/>
        <v>253337000</v>
      </c>
      <c r="E49" s="54">
        <v>16</v>
      </c>
      <c r="F49" s="54">
        <v>60741000</v>
      </c>
      <c r="G49" s="55">
        <v>34</v>
      </c>
      <c r="H49" s="55">
        <v>157596000</v>
      </c>
      <c r="I49" s="55">
        <v>2</v>
      </c>
      <c r="J49" s="55">
        <v>35000000</v>
      </c>
    </row>
    <row r="50" spans="1:10" ht="11.25" customHeight="1" x14ac:dyDescent="0.15">
      <c r="A50" s="27" t="s">
        <v>24</v>
      </c>
      <c r="B50" s="1" t="s">
        <v>25</v>
      </c>
      <c r="C50" s="53">
        <f t="shared" si="11"/>
        <v>0</v>
      </c>
      <c r="D50" s="19">
        <f t="shared" si="12"/>
        <v>0</v>
      </c>
      <c r="E50" s="54">
        <v>0</v>
      </c>
      <c r="F50" s="54">
        <v>0</v>
      </c>
      <c r="G50" s="54">
        <v>0</v>
      </c>
      <c r="H50" s="54">
        <v>0</v>
      </c>
      <c r="I50" s="54">
        <v>0</v>
      </c>
      <c r="J50" s="54">
        <v>0</v>
      </c>
    </row>
    <row r="51" spans="1:10" ht="11.25" customHeight="1" x14ac:dyDescent="0.15">
      <c r="A51" s="27" t="s">
        <v>27</v>
      </c>
      <c r="B51" s="1" t="s">
        <v>25</v>
      </c>
      <c r="C51" s="53">
        <f t="shared" si="11"/>
        <v>0</v>
      </c>
      <c r="D51" s="19">
        <f t="shared" si="12"/>
        <v>0</v>
      </c>
      <c r="E51" s="54">
        <v>0</v>
      </c>
      <c r="F51" s="54">
        <v>0</v>
      </c>
      <c r="G51" s="54">
        <v>0</v>
      </c>
      <c r="H51" s="54">
        <v>0</v>
      </c>
      <c r="I51" s="54">
        <v>0</v>
      </c>
      <c r="J51" s="54">
        <v>0</v>
      </c>
    </row>
    <row r="52" spans="1:10" ht="11.25" customHeight="1" x14ac:dyDescent="0.15">
      <c r="A52" s="27" t="s">
        <v>28</v>
      </c>
      <c r="B52" s="1" t="s">
        <v>25</v>
      </c>
      <c r="C52" s="53">
        <f t="shared" si="11"/>
        <v>43</v>
      </c>
      <c r="D52" s="19">
        <f t="shared" si="12"/>
        <v>140999994</v>
      </c>
      <c r="E52" s="54">
        <v>20</v>
      </c>
      <c r="F52" s="54">
        <v>40000000</v>
      </c>
      <c r="G52" s="55">
        <v>21</v>
      </c>
      <c r="H52" s="55">
        <v>67000000</v>
      </c>
      <c r="I52" s="55">
        <v>2</v>
      </c>
      <c r="J52" s="55">
        <v>33999994</v>
      </c>
    </row>
    <row r="53" spans="1:10" ht="11.25" customHeight="1" x14ac:dyDescent="0.15">
      <c r="A53" s="28" t="s">
        <v>29</v>
      </c>
      <c r="B53" s="1" t="s">
        <v>30</v>
      </c>
      <c r="C53" s="53">
        <f t="shared" si="11"/>
        <v>60</v>
      </c>
      <c r="D53" s="19">
        <f t="shared" si="12"/>
        <v>334301380</v>
      </c>
      <c r="E53" s="54">
        <v>25</v>
      </c>
      <c r="F53" s="54">
        <v>101063500</v>
      </c>
      <c r="G53" s="55">
        <v>33</v>
      </c>
      <c r="H53" s="55">
        <v>197760880</v>
      </c>
      <c r="I53" s="55">
        <v>2</v>
      </c>
      <c r="J53" s="55">
        <v>35477000</v>
      </c>
    </row>
    <row r="54" spans="1:10" ht="11.25" customHeight="1" x14ac:dyDescent="0.15">
      <c r="A54" s="27" t="s">
        <v>31</v>
      </c>
      <c r="B54" s="1" t="s">
        <v>32</v>
      </c>
      <c r="C54" s="53">
        <f t="shared" si="11"/>
        <v>19</v>
      </c>
      <c r="D54" s="19">
        <f t="shared" si="12"/>
        <v>83483546</v>
      </c>
      <c r="E54" s="54">
        <v>10</v>
      </c>
      <c r="F54" s="54">
        <v>38046546</v>
      </c>
      <c r="G54" s="55">
        <v>8</v>
      </c>
      <c r="H54" s="55">
        <v>24000000</v>
      </c>
      <c r="I54" s="55">
        <v>1</v>
      </c>
      <c r="J54" s="55">
        <v>21437000</v>
      </c>
    </row>
    <row r="55" spans="1:10" ht="11.25" customHeight="1" x14ac:dyDescent="0.15">
      <c r="A55" s="27" t="s">
        <v>33</v>
      </c>
      <c r="B55" s="1" t="s">
        <v>34</v>
      </c>
      <c r="C55" s="53">
        <f t="shared" si="11"/>
        <v>56</v>
      </c>
      <c r="D55" s="19">
        <f t="shared" si="12"/>
        <v>186049864</v>
      </c>
      <c r="E55" s="55">
        <v>23</v>
      </c>
      <c r="F55" s="55">
        <v>65000000</v>
      </c>
      <c r="G55" s="55">
        <v>31</v>
      </c>
      <c r="H55" s="55">
        <v>90000000</v>
      </c>
      <c r="I55" s="55">
        <v>2</v>
      </c>
      <c r="J55" s="55">
        <v>31049864</v>
      </c>
    </row>
    <row r="56" spans="1:10" ht="11.25" customHeight="1" x14ac:dyDescent="0.15">
      <c r="A56" s="27" t="s">
        <v>35</v>
      </c>
      <c r="B56" s="1" t="s">
        <v>36</v>
      </c>
      <c r="C56" s="53">
        <f t="shared" si="11"/>
        <v>14</v>
      </c>
      <c r="D56" s="19">
        <f t="shared" si="12"/>
        <v>118967900</v>
      </c>
      <c r="E56" s="55">
        <v>6</v>
      </c>
      <c r="F56" s="55">
        <v>64711100</v>
      </c>
      <c r="G56" s="55">
        <v>7</v>
      </c>
      <c r="H56" s="55">
        <v>40000000</v>
      </c>
      <c r="I56" s="55">
        <v>1</v>
      </c>
      <c r="J56" s="55">
        <v>14256800</v>
      </c>
    </row>
    <row r="57" spans="1:10" ht="11.25" customHeight="1" x14ac:dyDescent="0.15">
      <c r="A57" s="27" t="s">
        <v>37</v>
      </c>
      <c r="B57" s="17" t="s">
        <v>38</v>
      </c>
      <c r="C57" s="53">
        <f t="shared" si="11"/>
        <v>0</v>
      </c>
      <c r="D57" s="19">
        <f t="shared" si="12"/>
        <v>0</v>
      </c>
      <c r="E57" s="55">
        <v>0</v>
      </c>
      <c r="F57" s="55">
        <v>0</v>
      </c>
      <c r="G57" s="55">
        <v>0</v>
      </c>
      <c r="H57" s="55">
        <v>0</v>
      </c>
      <c r="I57" s="55">
        <v>0</v>
      </c>
      <c r="J57" s="55">
        <v>0</v>
      </c>
    </row>
    <row r="58" spans="1:10" ht="11.25" customHeight="1" x14ac:dyDescent="0.15">
      <c r="B58" s="2"/>
      <c r="C58" s="2"/>
      <c r="D58" s="2"/>
      <c r="E58" s="2"/>
      <c r="F58" s="2"/>
      <c r="G58" s="2"/>
    </row>
    <row r="59" spans="1:10" ht="11.25" customHeight="1" x14ac:dyDescent="0.15">
      <c r="A59" s="56" t="s">
        <v>53</v>
      </c>
      <c r="B59" s="2"/>
      <c r="C59" s="2"/>
      <c r="D59" s="2"/>
      <c r="E59" s="2"/>
      <c r="F59" s="2"/>
      <c r="G59" s="2"/>
    </row>
    <row r="60" spans="1:10" ht="11.25" customHeight="1" x14ac:dyDescent="0.15">
      <c r="A60" s="2" t="s">
        <v>54</v>
      </c>
      <c r="B60" s="2"/>
      <c r="C60" s="2"/>
      <c r="D60" s="2"/>
      <c r="E60" s="2"/>
      <c r="F60" s="2"/>
      <c r="G60" s="2"/>
    </row>
    <row r="61" spans="1:10" ht="11.25" customHeight="1" x14ac:dyDescent="0.15">
      <c r="A61" s="2" t="s">
        <v>55</v>
      </c>
      <c r="B61" s="57"/>
      <c r="C61" s="57"/>
      <c r="D61" s="57"/>
      <c r="E61" s="57"/>
      <c r="F61" s="57"/>
      <c r="G61" s="57"/>
    </row>
    <row r="62" spans="1:10" ht="11.25" customHeight="1" x14ac:dyDescent="0.15">
      <c r="A62" s="2" t="s">
        <v>56</v>
      </c>
      <c r="B62" s="58"/>
      <c r="C62" s="58"/>
      <c r="D62" s="58"/>
      <c r="E62" s="58"/>
      <c r="F62" s="58"/>
      <c r="G62" s="58"/>
    </row>
    <row r="63" spans="1:10" ht="11.25" customHeight="1" x14ac:dyDescent="0.15">
      <c r="A63" s="57" t="s">
        <v>57</v>
      </c>
      <c r="B63" s="58"/>
      <c r="C63" s="58"/>
      <c r="D63" s="58"/>
      <c r="E63" s="58"/>
      <c r="F63" s="58"/>
      <c r="G63" s="58"/>
    </row>
    <row r="64" spans="1:10" ht="11.25" customHeight="1" x14ac:dyDescent="0.15">
      <c r="A64" s="57" t="s">
        <v>58</v>
      </c>
      <c r="B64" s="59"/>
      <c r="C64" s="59"/>
      <c r="D64" s="59"/>
      <c r="E64" s="59"/>
      <c r="F64" s="59"/>
      <c r="G64" s="59"/>
    </row>
    <row r="65" spans="1:7" s="46" customFormat="1" ht="11.25" customHeight="1" x14ac:dyDescent="0.15">
      <c r="A65" s="58" t="s">
        <v>59</v>
      </c>
      <c r="B65" s="60"/>
      <c r="C65" s="60"/>
      <c r="D65" s="60"/>
      <c r="E65" s="60"/>
      <c r="F65" s="60"/>
      <c r="G65" s="60"/>
    </row>
    <row r="66" spans="1:7" s="46" customFormat="1" ht="11.25" customHeight="1" x14ac:dyDescent="0.15">
      <c r="A66" s="59" t="s">
        <v>60</v>
      </c>
      <c r="B66" s="1"/>
      <c r="C66" s="1"/>
      <c r="D66" s="1"/>
      <c r="E66" s="1"/>
      <c r="F66" s="1"/>
      <c r="G66" s="1"/>
    </row>
    <row r="67" spans="1:7" s="46" customFormat="1" ht="11.25" customHeight="1" x14ac:dyDescent="0.15">
      <c r="A67" s="60" t="s">
        <v>61</v>
      </c>
      <c r="B67" s="1"/>
      <c r="C67" s="1"/>
      <c r="D67" s="1"/>
      <c r="E67" s="1"/>
      <c r="F67" s="1"/>
      <c r="G67" s="1"/>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19.7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2022-03-30T14:04:07Z</dcterms:created>
  <dcterms:modified xsi:type="dcterms:W3CDTF">2022-03-30T14:04:08Z</dcterms:modified>
</cp:coreProperties>
</file>