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3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39" i="1"/>
  <c r="D39" i="1" s="1"/>
  <c r="B39" i="1"/>
  <c r="D38" i="1"/>
  <c r="D37" i="1"/>
  <c r="C36" i="1"/>
  <c r="D36" i="1" s="1"/>
  <c r="B36" i="1"/>
  <c r="D35" i="1"/>
  <c r="D34" i="1"/>
  <c r="D33" i="1"/>
  <c r="C32" i="1"/>
  <c r="D32" i="1" s="1"/>
  <c r="B32" i="1"/>
  <c r="D31" i="1"/>
  <c r="D30" i="1"/>
  <c r="D29" i="1"/>
  <c r="D28" i="1"/>
  <c r="D27" i="1"/>
  <c r="C26" i="1"/>
  <c r="D26" i="1" s="1"/>
  <c r="B26" i="1"/>
  <c r="D25" i="1"/>
  <c r="D24" i="1"/>
  <c r="D23" i="1"/>
  <c r="D22" i="1"/>
  <c r="C21" i="1"/>
  <c r="D21" i="1" s="1"/>
  <c r="B21" i="1"/>
  <c r="D20" i="1"/>
  <c r="D19" i="1"/>
  <c r="C18" i="1"/>
  <c r="D18" i="1" s="1"/>
  <c r="B18" i="1"/>
  <c r="D17" i="1"/>
  <c r="D16" i="1"/>
  <c r="D15" i="1"/>
  <c r="C14" i="1"/>
  <c r="D14" i="1" s="1"/>
  <c r="B14" i="1"/>
  <c r="D13" i="1"/>
  <c r="D12" i="1"/>
  <c r="D11" i="1"/>
  <c r="C10" i="1"/>
  <c r="D10" i="1" s="1"/>
  <c r="B10" i="1"/>
  <c r="D9" i="1"/>
  <c r="C8" i="1"/>
  <c r="D8" i="1" s="1"/>
  <c r="B8" i="1"/>
  <c r="D7" i="1"/>
  <c r="C6" i="1"/>
  <c r="C5" i="1" s="1"/>
  <c r="D5" i="1" s="1"/>
  <c r="B6" i="1"/>
  <c r="B5" i="1"/>
  <c r="D6" i="1" l="1"/>
</calcChain>
</file>

<file path=xl/sharedStrings.xml><?xml version="1.0" encoding="utf-8"?>
<sst xmlns="http://schemas.openxmlformats.org/spreadsheetml/2006/main" count="48" uniqueCount="41">
  <si>
    <r>
      <t>TABLA 23.2: NÚMERO DE EMPRESAS, PROMEDIO MENSUAL DE TRABAJADORES Y REMUNERACIONES PARA EMPRESAS CREATIVAS ASOCIADO A MUTUALES DE SEGURIDAD, SEGÚN DOMINIO Y SUBDOMINIO CULTURAL. 2019</t>
    </r>
    <r>
      <rPr>
        <b/>
        <vertAlign val="superscript"/>
        <sz val="8"/>
        <rFont val="Verdana"/>
        <family val="2"/>
      </rPr>
      <t>/1</t>
    </r>
  </si>
  <si>
    <t>DOMINIO Y SUBDOMINIO CULTURAL</t>
  </si>
  <si>
    <r>
      <t>Empresas</t>
    </r>
    <r>
      <rPr>
        <b/>
        <vertAlign val="superscript"/>
        <sz val="8"/>
        <color theme="1"/>
        <rFont val="Verdana"/>
        <family val="2"/>
      </rPr>
      <t>/2/3</t>
    </r>
  </si>
  <si>
    <r>
      <t>Trabajadores</t>
    </r>
    <r>
      <rPr>
        <b/>
        <vertAlign val="superscript"/>
        <sz val="8"/>
        <color theme="1"/>
        <rFont val="Verdana"/>
        <family val="2"/>
      </rPr>
      <t>/4</t>
    </r>
  </si>
  <si>
    <t>Trabajadores promedio por Empresa</t>
  </si>
  <si>
    <r>
      <t xml:space="preserve">Promedio de Remuneraciones </t>
    </r>
    <r>
      <rPr>
        <b/>
        <vertAlign val="superscript"/>
        <sz val="8"/>
        <color theme="1"/>
        <rFont val="Verdana"/>
        <family val="2"/>
      </rPr>
      <t>/5</t>
    </r>
  </si>
  <si>
    <t>TOTAL</t>
  </si>
  <si>
    <t>Patrimonio</t>
  </si>
  <si>
    <t>Artesanías</t>
  </si>
  <si>
    <t>Artes Visuales</t>
  </si>
  <si>
    <t>Fabricación Insumos</t>
  </si>
  <si>
    <t>Fotografía</t>
  </si>
  <si>
    <t>Artes Escénicas</t>
  </si>
  <si>
    <t>Circo</t>
  </si>
  <si>
    <t>Danza</t>
  </si>
  <si>
    <t>Teatro</t>
  </si>
  <si>
    <t>Artes Musicales</t>
  </si>
  <si>
    <t>Música</t>
  </si>
  <si>
    <t>Artes Literarias, libros y prensa</t>
  </si>
  <si>
    <t>Editorial Libros</t>
  </si>
  <si>
    <t>Editorial Otros</t>
  </si>
  <si>
    <t>Editorial Periódicos</t>
  </si>
  <si>
    <t>Medios Audiovisuales e Interactivos</t>
  </si>
  <si>
    <t>Audiovisual</t>
  </si>
  <si>
    <t>Medios Informáticos</t>
  </si>
  <si>
    <t>Radio</t>
  </si>
  <si>
    <t>Televisión</t>
  </si>
  <si>
    <t>Arquitectura, Diseño y Servicios Creativos</t>
  </si>
  <si>
    <t>Arquitectura</t>
  </si>
  <si>
    <t>Diseño</t>
  </si>
  <si>
    <t>Publicidad</t>
  </si>
  <si>
    <t>Educación Cultural</t>
  </si>
  <si>
    <t>Educación Extra escolar</t>
  </si>
  <si>
    <t>Educación Superior</t>
  </si>
  <si>
    <t>Transversales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</si>
  <si>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A contar del 2019, se incorporan al registro del ISL las/os trabajadores independientes que emiten boletas de honorarios, en atención a lo establecido en la Ley N°21.133, que modificó las normas para la incorporación de las/os trabajadores independientes a los regímenes de protección social entre otras, aquellas referidas al Seguro de la Ley N°16.744.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</si>
  <si>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Para la construcción del dato, no se contó con un número identificador que permitiera identificar una empresa entre las diferentes fuentes (Mutuales y ISL), lo que deriva en que un número no identificado de empresas esta duplicado en el recuento.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</si>
  <si>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número total de empresas fue obtenido a partir del número de empresas y empleados inscritas e inscritos en alguna de las mutuales de seguridad, y que cumplen con pertenecer a alguno de los 65 códigos de actividad (CIIU v2 2007), seleccionados por el Ministerio de las Culturas, las Artes y el Patrimonio como creativos o culturales. 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</si>
  <si>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El método empleado para obtener el número total de trabajadores por dominio y subdominio, ha sido el siguiente: calculando el promedio de trabajadores anuales por empresa (suma de trabajadores en el año dividido por 12) y luego sumar el promedio de trabajadores por empresa en cada dominio y subdominio. 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</si>
  <si>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método utilizado para obtener las remuneraciones promedio para hombres y mujeres ha sido calcular el promedio las remuneraciones para cada dominio y subdominio, ponderado por la cantidad de trabajadores de cada mes. Lo que matemáticamente corresponde al cociente de, la sumatoria de los productos entre la remuneración promedio ponderada mensual y la masa laboral promedio mensual por empresa, y la sumatoria de la masa laboral promedio mensual por empresa, que solo contempla a las masas laborales de los meses que presentan remuneraciones para no subestimar este indicador. Este último punto es una mejora metodológica implementada a partir del año 2019.</t>
    </r>
  </si>
  <si>
    <r>
      <t xml:space="preserve">Fuente: Datos de empleo cultural elaborados por el Ministerio de </t>
    </r>
    <r>
      <rPr>
        <sz val="8"/>
        <color rgb="FFFF0000"/>
        <rFont val="Verdana"/>
        <family val="2"/>
      </rPr>
      <t>l</t>
    </r>
    <r>
      <rPr>
        <sz val="8"/>
        <rFont val="Verdana"/>
        <family val="2"/>
      </rPr>
      <t>as Culturas, las Artes y el Patrimonio, a partir de datos ofrecidos por la Asociación Chilena de Seguridad (ACHS), el Instituto de Seguridad del Trabajo (IST), la Mutual de Seguridad de la Cámara Chilena de la Construcción (CCHC) y el Instituto de Seguridad Laboral (ISL).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</si>
</sst>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/>
    <xf numFmtId="0" fontId="2" fillId="0" borderId="0" xfId="1" applyFont="1" applyAlignment="1">
      <alignment horizontal="justify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Continuous" vertical="center"/>
    </xf>
    <xf numFmtId="3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4" fillId="0" borderId="0" xfId="2" applyFont="1" applyAlignment="1">
      <alignment vertical="top"/>
    </xf>
    <xf numFmtId="0" fontId="7" fillId="0" borderId="0" xfId="1" applyFont="1" applyAlignment="1">
      <alignment vertical="top"/>
    </xf>
    <xf numFmtId="0" fontId="4" fillId="0" borderId="0" xfId="1" applyFont="1" applyAlignment="1">
      <alignment vertical="top"/>
    </xf>
  </cellXfs>
  <cellStyles count="3">
    <cellStyle name="Normal" xfId="0" builtinId="0"/>
    <cellStyle name="Normal 14" xfId="1"/>
    <cellStyle name="Normal 3 9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6"/>
  <dimension ref="A2:F47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42.85546875" style="2" customWidth="1"/>
    <col min="2" max="2" width="13.85546875" style="2" customWidth="1"/>
    <col min="3" max="3" width="27" style="2" customWidth="1"/>
    <col min="4" max="4" width="36" style="2" bestFit="1" customWidth="1"/>
    <col min="5" max="5" width="31.140625" style="2" customWidth="1"/>
    <col min="6" max="16" width="11.42578125" style="2"/>
    <col min="17" max="17" width="22.42578125" style="2" bestFit="1" customWidth="1"/>
    <col min="18" max="16384" width="11.42578125" style="2"/>
  </cols>
  <sheetData>
    <row r="2" spans="1:6" ht="15" customHeight="1" x14ac:dyDescent="0.15">
      <c r="A2" s="1" t="s">
        <v>0</v>
      </c>
      <c r="B2" s="1"/>
      <c r="C2" s="1"/>
      <c r="D2" s="1"/>
      <c r="E2" s="1"/>
    </row>
    <row r="3" spans="1:6" ht="11.25" customHeight="1" x14ac:dyDescent="0.15">
      <c r="A3" s="3"/>
      <c r="B3" s="3"/>
      <c r="C3" s="3"/>
      <c r="D3" s="3"/>
      <c r="E3" s="3"/>
    </row>
    <row r="4" spans="1:6" ht="18.75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</row>
    <row r="5" spans="1:6" ht="11.25" customHeight="1" x14ac:dyDescent="0.15">
      <c r="A5" s="6" t="s">
        <v>6</v>
      </c>
      <c r="B5" s="7">
        <f>+SUM(B6,,B8,B10,B14,B18,B21,B26,B32,B36,B39)</f>
        <v>62886</v>
      </c>
      <c r="C5" s="7">
        <f>C6+C8+C10+C14+C18+C21+C26+C32+C36+C39</f>
        <v>157770.79143333327</v>
      </c>
      <c r="D5" s="8">
        <f>+C5/B5</f>
        <v>2.5088380789576896</v>
      </c>
      <c r="E5" s="9">
        <v>842723.33482115297</v>
      </c>
      <c r="F5" s="7"/>
    </row>
    <row r="6" spans="1:6" ht="11.25" customHeight="1" x14ac:dyDescent="0.15">
      <c r="A6" s="6" t="s">
        <v>7</v>
      </c>
      <c r="B6" s="7">
        <f>SUM(B7)</f>
        <v>134</v>
      </c>
      <c r="C6" s="7">
        <f>SUM(C7)</f>
        <v>2196</v>
      </c>
      <c r="D6" s="8">
        <f>+C6/B6</f>
        <v>16.388059701492537</v>
      </c>
      <c r="E6" s="9">
        <v>610996.24768018897</v>
      </c>
      <c r="F6" s="7"/>
    </row>
    <row r="7" spans="1:6" ht="11.25" customHeight="1" x14ac:dyDescent="0.15">
      <c r="A7" s="10" t="s">
        <v>7</v>
      </c>
      <c r="B7" s="11">
        <v>134</v>
      </c>
      <c r="C7" s="11">
        <v>2196</v>
      </c>
      <c r="D7" s="12">
        <f t="shared" ref="D7:D40" si="0">C7/B7</f>
        <v>16.388059701492537</v>
      </c>
      <c r="E7" s="13">
        <v>610996.24768018897</v>
      </c>
      <c r="F7" s="7"/>
    </row>
    <row r="8" spans="1:6" ht="11.25" customHeight="1" x14ac:dyDescent="0.15">
      <c r="A8" s="6" t="s">
        <v>8</v>
      </c>
      <c r="B8" s="7">
        <f>SUM(B9)</f>
        <v>996</v>
      </c>
      <c r="C8" s="7">
        <f>SUM(C9)</f>
        <v>2031.916666666669</v>
      </c>
      <c r="D8" s="8">
        <f>+C8/B8</f>
        <v>2.0400769745649288</v>
      </c>
      <c r="E8" s="9">
        <v>472701.26521845843</v>
      </c>
      <c r="F8" s="7"/>
    </row>
    <row r="9" spans="1:6" ht="11.25" customHeight="1" x14ac:dyDescent="0.15">
      <c r="A9" s="10" t="s">
        <v>8</v>
      </c>
      <c r="B9" s="11">
        <v>996</v>
      </c>
      <c r="C9" s="11">
        <v>2031.916666666669</v>
      </c>
      <c r="D9" s="12">
        <f t="shared" si="0"/>
        <v>2.0400769745649288</v>
      </c>
      <c r="E9" s="13">
        <v>472701.26521845843</v>
      </c>
      <c r="F9" s="7"/>
    </row>
    <row r="10" spans="1:6" ht="11.25" customHeight="1" x14ac:dyDescent="0.15">
      <c r="A10" s="6" t="s">
        <v>9</v>
      </c>
      <c r="B10" s="7">
        <f>SUM(B11:B13)</f>
        <v>16564</v>
      </c>
      <c r="C10" s="7">
        <f>SUM(C11:C13)</f>
        <v>13453.249999999996</v>
      </c>
      <c r="D10" s="8">
        <f>+C10/B10</f>
        <v>0.81219814054576167</v>
      </c>
      <c r="E10" s="9">
        <v>592933.15687252383</v>
      </c>
      <c r="F10" s="7"/>
    </row>
    <row r="11" spans="1:6" ht="11.25" customHeight="1" x14ac:dyDescent="0.15">
      <c r="A11" s="10" t="s">
        <v>9</v>
      </c>
      <c r="B11" s="11">
        <v>14505</v>
      </c>
      <c r="C11" s="11">
        <v>8133.166666666667</v>
      </c>
      <c r="D11" s="12">
        <f t="shared" si="0"/>
        <v>0.5607146960818109</v>
      </c>
      <c r="E11" s="13">
        <v>580168.4593257145</v>
      </c>
      <c r="F11" s="7"/>
    </row>
    <row r="12" spans="1:6" ht="11.25" customHeight="1" x14ac:dyDescent="0.15">
      <c r="A12" s="10" t="s">
        <v>10</v>
      </c>
      <c r="B12" s="11">
        <v>26</v>
      </c>
      <c r="C12" s="11">
        <v>1481.4166666666665</v>
      </c>
      <c r="D12" s="12">
        <f t="shared" si="0"/>
        <v>56.977564102564095</v>
      </c>
      <c r="E12" s="13">
        <v>724750.99482467375</v>
      </c>
      <c r="F12" s="7"/>
    </row>
    <row r="13" spans="1:6" ht="11.25" customHeight="1" x14ac:dyDescent="0.15">
      <c r="A13" s="10" t="s">
        <v>11</v>
      </c>
      <c r="B13" s="11">
        <v>2033</v>
      </c>
      <c r="C13" s="11">
        <v>3838.6666666666624</v>
      </c>
      <c r="D13" s="12">
        <f t="shared" si="0"/>
        <v>1.8881783898999815</v>
      </c>
      <c r="E13" s="13">
        <v>568727.08217288367</v>
      </c>
      <c r="F13" s="7"/>
    </row>
    <row r="14" spans="1:6" ht="11.25" customHeight="1" x14ac:dyDescent="0.15">
      <c r="A14" s="6" t="s">
        <v>12</v>
      </c>
      <c r="B14" s="7">
        <f>SUM(B15:B17)</f>
        <v>684</v>
      </c>
      <c r="C14" s="7">
        <f>SUM(C15:C17)</f>
        <v>2187.916666666667</v>
      </c>
      <c r="D14" s="8">
        <f t="shared" si="0"/>
        <v>3.198708576998051</v>
      </c>
      <c r="E14" s="9">
        <v>1018343.061640941</v>
      </c>
      <c r="F14" s="7"/>
    </row>
    <row r="15" spans="1:6" ht="11.25" customHeight="1" x14ac:dyDescent="0.15">
      <c r="A15" s="10" t="s">
        <v>13</v>
      </c>
      <c r="B15" s="11">
        <v>17</v>
      </c>
      <c r="C15" s="11">
        <v>153.83333333333334</v>
      </c>
      <c r="D15" s="12">
        <f t="shared" si="0"/>
        <v>9.0490196078431371</v>
      </c>
      <c r="E15" s="13">
        <v>403660.486872593</v>
      </c>
      <c r="F15" s="7"/>
    </row>
    <row r="16" spans="1:6" ht="11.25" customHeight="1" x14ac:dyDescent="0.15">
      <c r="A16" s="10" t="s">
        <v>14</v>
      </c>
      <c r="B16" s="11">
        <v>547</v>
      </c>
      <c r="C16" s="11">
        <v>287.08333333333337</v>
      </c>
      <c r="D16" s="12">
        <f t="shared" si="0"/>
        <v>0.524832419256551</v>
      </c>
      <c r="E16" s="13">
        <v>360132.31329846114</v>
      </c>
      <c r="F16" s="7"/>
    </row>
    <row r="17" spans="1:6" ht="11.25" customHeight="1" x14ac:dyDescent="0.15">
      <c r="A17" s="10" t="s">
        <v>15</v>
      </c>
      <c r="B17" s="11">
        <v>120</v>
      </c>
      <c r="C17" s="11">
        <v>1747.0000000000002</v>
      </c>
      <c r="D17" s="12">
        <f t="shared" si="0"/>
        <v>14.558333333333335</v>
      </c>
      <c r="E17" s="13">
        <v>1180981.2140834045</v>
      </c>
      <c r="F17" s="7"/>
    </row>
    <row r="18" spans="1:6" ht="11.25" customHeight="1" x14ac:dyDescent="0.15">
      <c r="A18" s="6" t="s">
        <v>16</v>
      </c>
      <c r="B18" s="7">
        <f>SUM(B19:B20)</f>
        <v>1259</v>
      </c>
      <c r="C18" s="7">
        <f>SUM(C19:C20)</f>
        <v>2702.0000000000018</v>
      </c>
      <c r="D18" s="8">
        <f t="shared" si="0"/>
        <v>2.146147736298651</v>
      </c>
      <c r="E18" s="9">
        <v>796379.53990296484</v>
      </c>
      <c r="F18" s="7"/>
    </row>
    <row r="19" spans="1:6" ht="11.25" customHeight="1" x14ac:dyDescent="0.15">
      <c r="A19" s="10" t="s">
        <v>10</v>
      </c>
      <c r="B19" s="11">
        <v>17</v>
      </c>
      <c r="C19" s="11">
        <v>32.25</v>
      </c>
      <c r="D19" s="12">
        <f t="shared" si="0"/>
        <v>1.8970588235294117</v>
      </c>
      <c r="E19" s="13">
        <v>542750.24289431516</v>
      </c>
      <c r="F19" s="7"/>
    </row>
    <row r="20" spans="1:6" ht="11.25" customHeight="1" x14ac:dyDescent="0.15">
      <c r="A20" s="10" t="s">
        <v>17</v>
      </c>
      <c r="B20" s="11">
        <v>1242</v>
      </c>
      <c r="C20" s="11">
        <v>2669.7500000000018</v>
      </c>
      <c r="D20" s="12">
        <f t="shared" si="0"/>
        <v>2.1495571658615154</v>
      </c>
      <c r="E20" s="13">
        <v>799467.03441217612</v>
      </c>
      <c r="F20" s="7"/>
    </row>
    <row r="21" spans="1:6" ht="11.25" customHeight="1" x14ac:dyDescent="0.15">
      <c r="A21" s="6" t="s">
        <v>18</v>
      </c>
      <c r="B21" s="7">
        <f>SUM(B22:B25)</f>
        <v>2428</v>
      </c>
      <c r="C21" s="7">
        <f>SUM(C22:C25)</f>
        <v>17489.499999999989</v>
      </c>
      <c r="D21" s="8">
        <f t="shared" si="0"/>
        <v>7.2032537067545261</v>
      </c>
      <c r="E21" s="9">
        <v>836046.09787493804</v>
      </c>
      <c r="F21" s="7"/>
    </row>
    <row r="22" spans="1:6" ht="11.25" customHeight="1" x14ac:dyDescent="0.15">
      <c r="A22" s="10" t="s">
        <v>19</v>
      </c>
      <c r="B22" s="11">
        <v>1122</v>
      </c>
      <c r="C22" s="11">
        <v>9630.4166666666533</v>
      </c>
      <c r="D22" s="12">
        <f t="shared" si="0"/>
        <v>8.5832590612002253</v>
      </c>
      <c r="E22" s="13">
        <v>827202.21003181988</v>
      </c>
      <c r="F22" s="7"/>
    </row>
    <row r="23" spans="1:6" ht="11.25" customHeight="1" x14ac:dyDescent="0.15">
      <c r="A23" s="10" t="s">
        <v>20</v>
      </c>
      <c r="B23" s="11">
        <v>212</v>
      </c>
      <c r="C23" s="11">
        <v>1951.5000000000002</v>
      </c>
      <c r="D23" s="12">
        <f t="shared" si="0"/>
        <v>9.2051886792452837</v>
      </c>
      <c r="E23" s="13">
        <v>871291.03293040348</v>
      </c>
      <c r="F23" s="7"/>
    </row>
    <row r="24" spans="1:6" ht="11.25" customHeight="1" x14ac:dyDescent="0.15">
      <c r="A24" s="10" t="s">
        <v>21</v>
      </c>
      <c r="B24" s="11">
        <v>214</v>
      </c>
      <c r="C24" s="11">
        <v>1670</v>
      </c>
      <c r="D24" s="12">
        <f t="shared" si="0"/>
        <v>7.8037383177570092</v>
      </c>
      <c r="E24" s="13">
        <v>1101479.1864836707</v>
      </c>
      <c r="F24" s="7"/>
    </row>
    <row r="25" spans="1:6" ht="11.25" customHeight="1" x14ac:dyDescent="0.15">
      <c r="A25" s="10" t="s">
        <v>10</v>
      </c>
      <c r="B25" s="11">
        <v>880</v>
      </c>
      <c r="C25" s="11">
        <v>4237.5833333333348</v>
      </c>
      <c r="D25" s="12">
        <f t="shared" si="0"/>
        <v>4.8154356060606078</v>
      </c>
      <c r="E25" s="13">
        <v>742233.56375941518</v>
      </c>
      <c r="F25" s="7"/>
    </row>
    <row r="26" spans="1:6" ht="11.25" customHeight="1" x14ac:dyDescent="0.15">
      <c r="A26" s="6" t="s">
        <v>22</v>
      </c>
      <c r="B26" s="7">
        <f>SUM(B27:B31)</f>
        <v>6010</v>
      </c>
      <c r="C26" s="7">
        <f>SUM(C27:C31)</f>
        <v>40530.500000000051</v>
      </c>
      <c r="D26" s="8">
        <f t="shared" si="0"/>
        <v>6.7438435940099914</v>
      </c>
      <c r="E26" s="9">
        <v>1042535.8482739064</v>
      </c>
      <c r="F26" s="7"/>
    </row>
    <row r="27" spans="1:6" ht="11.25" customHeight="1" x14ac:dyDescent="0.15">
      <c r="A27" s="10" t="s">
        <v>23</v>
      </c>
      <c r="B27" s="11">
        <v>430</v>
      </c>
      <c r="C27" s="11">
        <v>6280.833333333333</v>
      </c>
      <c r="D27" s="12">
        <f t="shared" si="0"/>
        <v>14.606589147286821</v>
      </c>
      <c r="E27" s="13">
        <v>627123.34399733355</v>
      </c>
      <c r="F27" s="7"/>
    </row>
    <row r="28" spans="1:6" ht="11.25" customHeight="1" x14ac:dyDescent="0.15">
      <c r="A28" s="10" t="s">
        <v>10</v>
      </c>
      <c r="B28" s="11">
        <v>21</v>
      </c>
      <c r="C28" s="11">
        <v>398.00000000000006</v>
      </c>
      <c r="D28" s="12">
        <f t="shared" si="0"/>
        <v>18.952380952380956</v>
      </c>
      <c r="E28" s="13">
        <v>712326.00922061573</v>
      </c>
      <c r="F28" s="7"/>
    </row>
    <row r="29" spans="1:6" ht="11.25" customHeight="1" x14ac:dyDescent="0.15">
      <c r="A29" s="10" t="s">
        <v>24</v>
      </c>
      <c r="B29" s="11">
        <v>5017</v>
      </c>
      <c r="C29" s="11">
        <v>26257.666666666715</v>
      </c>
      <c r="D29" s="12">
        <f t="shared" si="0"/>
        <v>5.2337386220184801</v>
      </c>
      <c r="E29" s="13">
        <v>1149839.2030552884</v>
      </c>
      <c r="F29" s="7"/>
    </row>
    <row r="30" spans="1:6" ht="11.25" customHeight="1" x14ac:dyDescent="0.15">
      <c r="A30" s="10" t="s">
        <v>25</v>
      </c>
      <c r="B30" s="11">
        <v>291</v>
      </c>
      <c r="C30" s="11">
        <v>1581.416666666667</v>
      </c>
      <c r="D30" s="12">
        <f t="shared" si="0"/>
        <v>5.434421534937</v>
      </c>
      <c r="E30" s="13">
        <v>627683.43942362804</v>
      </c>
      <c r="F30" s="7"/>
    </row>
    <row r="31" spans="1:6" ht="11.25" customHeight="1" x14ac:dyDescent="0.15">
      <c r="A31" s="10" t="s">
        <v>26</v>
      </c>
      <c r="B31" s="11">
        <v>251</v>
      </c>
      <c r="C31" s="11">
        <v>6012.583333333333</v>
      </c>
      <c r="D31" s="12">
        <f t="shared" si="0"/>
        <v>23.954515272244354</v>
      </c>
      <c r="E31" s="13">
        <v>1141740.1773808945</v>
      </c>
      <c r="F31" s="7"/>
    </row>
    <row r="32" spans="1:6" ht="11.25" customHeight="1" x14ac:dyDescent="0.15">
      <c r="A32" s="6" t="s">
        <v>27</v>
      </c>
      <c r="B32" s="7">
        <f>SUM(B33:B35)</f>
        <v>21420</v>
      </c>
      <c r="C32" s="7">
        <f>SUM(C33:C35)</f>
        <v>49759.249999999949</v>
      </c>
      <c r="D32" s="8">
        <f t="shared" si="0"/>
        <v>2.3230275443510715</v>
      </c>
      <c r="E32" s="9">
        <v>745778.22453229036</v>
      </c>
      <c r="F32" s="7"/>
    </row>
    <row r="33" spans="1:6" ht="11.25" customHeight="1" x14ac:dyDescent="0.15">
      <c r="A33" s="10" t="s">
        <v>28</v>
      </c>
      <c r="B33" s="11">
        <v>10211</v>
      </c>
      <c r="C33" s="11">
        <v>9274.4999999999873</v>
      </c>
      <c r="D33" s="12">
        <f t="shared" si="0"/>
        <v>0.90828518264616465</v>
      </c>
      <c r="E33" s="13">
        <v>908057.08116898173</v>
      </c>
      <c r="F33" s="7"/>
    </row>
    <row r="34" spans="1:6" ht="11.25" customHeight="1" x14ac:dyDescent="0.15">
      <c r="A34" s="10" t="s">
        <v>29</v>
      </c>
      <c r="B34" s="11">
        <v>1093</v>
      </c>
      <c r="C34" s="11">
        <v>2564.6666666666688</v>
      </c>
      <c r="D34" s="12">
        <f t="shared" si="0"/>
        <v>2.3464470875266867</v>
      </c>
      <c r="E34" s="13">
        <v>772815.76974553394</v>
      </c>
      <c r="F34" s="7"/>
    </row>
    <row r="35" spans="1:6" ht="11.25" customHeight="1" x14ac:dyDescent="0.15">
      <c r="A35" s="10" t="s">
        <v>30</v>
      </c>
      <c r="B35" s="11">
        <v>10116</v>
      </c>
      <c r="C35" s="11">
        <v>37920.083333333292</v>
      </c>
      <c r="D35" s="12">
        <f t="shared" si="0"/>
        <v>3.7485254382496334</v>
      </c>
      <c r="E35" s="13">
        <v>704684.35950875038</v>
      </c>
      <c r="F35" s="7"/>
    </row>
    <row r="36" spans="1:6" ht="11.25" customHeight="1" x14ac:dyDescent="0.15">
      <c r="A36" s="6" t="s">
        <v>31</v>
      </c>
      <c r="B36" s="7">
        <f>SUM(B37:B38)</f>
        <v>1579</v>
      </c>
      <c r="C36" s="7">
        <f>SUM(C37:C38)</f>
        <v>14243.374766666617</v>
      </c>
      <c r="D36" s="8">
        <f t="shared" si="0"/>
        <v>9.0205033354443422</v>
      </c>
      <c r="E36" s="9">
        <v>988804.47929986997</v>
      </c>
      <c r="F36" s="7"/>
    </row>
    <row r="37" spans="1:6" ht="11.25" customHeight="1" x14ac:dyDescent="0.15">
      <c r="A37" s="10" t="s">
        <v>32</v>
      </c>
      <c r="B37" s="11">
        <v>1009</v>
      </c>
      <c r="C37" s="11">
        <v>3849.1666666666661</v>
      </c>
      <c r="D37" s="12">
        <f t="shared" si="0"/>
        <v>3.8148331681532865</v>
      </c>
      <c r="E37" s="13">
        <v>579471.23641967261</v>
      </c>
      <c r="F37" s="7"/>
    </row>
    <row r="38" spans="1:6" ht="11.25" customHeight="1" x14ac:dyDescent="0.15">
      <c r="A38" s="10" t="s">
        <v>33</v>
      </c>
      <c r="B38" s="11">
        <v>570</v>
      </c>
      <c r="C38" s="11">
        <v>10394.208099999951</v>
      </c>
      <c r="D38" s="12">
        <f t="shared" si="0"/>
        <v>18.235452807017456</v>
      </c>
      <c r="E38" s="13">
        <v>1139944.9365132982</v>
      </c>
      <c r="F38" s="7"/>
    </row>
    <row r="39" spans="1:6" ht="11.25" customHeight="1" x14ac:dyDescent="0.15">
      <c r="A39" s="6" t="s">
        <v>34</v>
      </c>
      <c r="B39" s="7">
        <f>SUM(B40)</f>
        <v>11812</v>
      </c>
      <c r="C39" s="7">
        <f>SUM(C40)</f>
        <v>13177.083333333352</v>
      </c>
      <c r="D39" s="8">
        <f t="shared" si="0"/>
        <v>1.1155675019753939</v>
      </c>
      <c r="E39" s="9">
        <v>775880.77466715721</v>
      </c>
      <c r="F39" s="7"/>
    </row>
    <row r="40" spans="1:6" ht="11.25" customHeight="1" x14ac:dyDescent="0.15">
      <c r="A40" s="10" t="s">
        <v>34</v>
      </c>
      <c r="B40" s="11">
        <v>11812</v>
      </c>
      <c r="C40" s="11">
        <v>13177.083333333352</v>
      </c>
      <c r="D40" s="12">
        <f t="shared" si="0"/>
        <v>1.1155675019753939</v>
      </c>
      <c r="E40" s="13">
        <v>775880.77466715721</v>
      </c>
      <c r="F40" s="7"/>
    </row>
    <row r="41" spans="1:6" ht="11.25" customHeight="1" x14ac:dyDescent="0.15">
      <c r="A41" s="10"/>
      <c r="B41" s="11"/>
      <c r="C41" s="11"/>
      <c r="D41" s="12"/>
      <c r="E41" s="11"/>
      <c r="F41" s="7"/>
    </row>
    <row r="42" spans="1:6" ht="11.25" customHeight="1" x14ac:dyDescent="0.15">
      <c r="A42" s="14" t="s">
        <v>35</v>
      </c>
      <c r="B42" s="11"/>
      <c r="C42" s="11"/>
      <c r="D42" s="12"/>
      <c r="E42" s="11"/>
    </row>
    <row r="43" spans="1:6" ht="11.25" customHeight="1" x14ac:dyDescent="0.15">
      <c r="A43" s="15" t="s">
        <v>36</v>
      </c>
      <c r="B43" s="11"/>
      <c r="C43" s="11"/>
      <c r="D43" s="12"/>
      <c r="E43" s="11"/>
    </row>
    <row r="44" spans="1:6" ht="11.25" customHeight="1" x14ac:dyDescent="0.15">
      <c r="A44" s="15" t="s">
        <v>37</v>
      </c>
      <c r="B44" s="16"/>
      <c r="C44" s="16"/>
      <c r="D44" s="16"/>
      <c r="E44" s="16"/>
    </row>
    <row r="45" spans="1:6" ht="11.25" customHeight="1" x14ac:dyDescent="0.15">
      <c r="A45" s="15" t="s">
        <v>38</v>
      </c>
      <c r="B45" s="16"/>
      <c r="C45" s="16"/>
      <c r="D45" s="16"/>
      <c r="E45" s="16"/>
    </row>
    <row r="46" spans="1:6" ht="11.25" customHeight="1" x14ac:dyDescent="0.15">
      <c r="A46" s="15" t="s">
        <v>39</v>
      </c>
      <c r="B46" s="16"/>
      <c r="C46" s="16"/>
      <c r="D46" s="16"/>
      <c r="E46" s="16"/>
    </row>
    <row r="47" spans="1:6" ht="11.25" customHeight="1" x14ac:dyDescent="0.15">
      <c r="A47" s="15" t="s">
        <v>40</v>
      </c>
      <c r="B47" s="15"/>
      <c r="C47" s="15"/>
      <c r="D47" s="15"/>
      <c r="E4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2022-03-30T14:04:38Z</dcterms:created>
  <dcterms:modified xsi:type="dcterms:W3CDTF">2022-03-30T14:04:38Z</dcterms:modified>
</cp:coreProperties>
</file>