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B24" i="1"/>
  <c r="C24" i="1" s="1"/>
  <c r="C23" i="1"/>
  <c r="C22" i="1"/>
  <c r="C21" i="1"/>
  <c r="C20" i="1"/>
  <c r="C19" i="1"/>
  <c r="B18" i="1"/>
  <c r="C18" i="1" s="1"/>
  <c r="B17" i="1"/>
  <c r="C17" i="1" s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D6" i="1"/>
  <c r="E6" i="1" s="1"/>
  <c r="B6" i="1"/>
  <c r="C6" i="1" s="1"/>
  <c r="E5" i="1"/>
  <c r="C5" i="1"/>
</calcChain>
</file>

<file path=xl/sharedStrings.xml><?xml version="1.0" encoding="utf-8"?>
<sst xmlns="http://schemas.openxmlformats.org/spreadsheetml/2006/main" count="55" uniqueCount="27">
  <si>
    <r>
      <t>TABLA 24.1: COMERCIO EXTERIOR DE BIENES Y SERVICIOS CULTURALES Y CREATIVOS, SEGÚN DOMINIO CULTURAL. 2019</t>
    </r>
    <r>
      <rPr>
        <b/>
        <vertAlign val="superscript"/>
        <sz val="8"/>
        <rFont val="Verdana"/>
        <family val="2"/>
      </rPr>
      <t>/1</t>
    </r>
  </si>
  <si>
    <t>DOMINIO CULTURAL</t>
  </si>
  <si>
    <t>EXPORTACIONES 
TOTAL PAÍS 2019
 (en US$ FOB)</t>
  </si>
  <si>
    <t>PARTICIPACIÓN CULTURA EN EXPORTACIONES</t>
  </si>
  <si>
    <t>IMPORTACIONES 
TOTAL PAÍS 2019 
(en US$ CIF)</t>
  </si>
  <si>
    <t>PARTICIPACIÓN CULTURA EN IMPORTACIONES</t>
  </si>
  <si>
    <r>
      <t>NACIONAL BIENES</t>
    </r>
    <r>
      <rPr>
        <b/>
        <vertAlign val="superscript"/>
        <sz val="8"/>
        <rFont val="Verdana"/>
        <family val="2"/>
      </rPr>
      <t>/2</t>
    </r>
  </si>
  <si>
    <t>TOTAL BIENES CREATIVOS</t>
  </si>
  <si>
    <t>Arquitectura, Diseño y Servicios Creativos</t>
  </si>
  <si>
    <t>Artes Escénicas</t>
  </si>
  <si>
    <t>Artes Literarias, Libros y Prensa</t>
  </si>
  <si>
    <t>Artes Musicales</t>
  </si>
  <si>
    <t>Artes Visuales</t>
  </si>
  <si>
    <t>Artesanía</t>
  </si>
  <si>
    <t>Infraestructura y Equipamiento</t>
  </si>
  <si>
    <t>Medios Audiovisuales e Interactivos</t>
  </si>
  <si>
    <t>Patrimonio</t>
  </si>
  <si>
    <r>
      <t>NACIONAL SERVICIOS</t>
    </r>
    <r>
      <rPr>
        <b/>
        <vertAlign val="superscript"/>
        <sz val="8"/>
        <rFont val="Verdana"/>
        <family val="2"/>
      </rPr>
      <t>/2</t>
    </r>
  </si>
  <si>
    <t>…</t>
  </si>
  <si>
    <r>
      <t>TOTAL SERVICIOS CREATIVOS</t>
    </r>
    <r>
      <rPr>
        <b/>
        <vertAlign val="superscript"/>
        <sz val="8"/>
        <rFont val="Verdana"/>
        <family val="2"/>
      </rPr>
      <t>/3</t>
    </r>
  </si>
  <si>
    <t>Dominios Culturales</t>
  </si>
  <si>
    <t>Actividades de Soporte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</si>
  <si>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Los totales se calcularon a partir de valor FOB (Free on Board-Libre a bordo) y CIF (Cost, Insurance &amp; Freight-Costo, Seguro y Flete) en dólares (US$) 2019.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</si>
  <si>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Las cifras totales de bienes y servicios han sido extraídas desde el Servicio Nacional de Aduanas.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</si>
  <si>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Desde el periodo de referencia 2019, los datos de Exportación de Servicios se desagregarán en dos categorías que permiten observar aquellas exportaciones que se pueden clasificar como fuertemente vinculadas a Cultura y aquellas que son soporte para la actividad cultural.</t>
    </r>
  </si>
  <si>
    <t>… Información no disponible.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</si>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</sst>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/>
    <xf numFmtId="165" fontId="2" fillId="0" borderId="0" xfId="2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/>
    <xf numFmtId="0" fontId="5" fillId="0" borderId="0" xfId="0" applyFont="1" applyAlignment="1">
      <alignment horizontal="left" indent="2"/>
    </xf>
    <xf numFmtId="165" fontId="5" fillId="0" borderId="0" xfId="2" applyNumberFormat="1" applyFont="1" applyFill="1"/>
    <xf numFmtId="10" fontId="5" fillId="0" borderId="0" xfId="1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 indent="1"/>
    </xf>
    <xf numFmtId="10" fontId="2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/>
    <xf numFmtId="10" fontId="2" fillId="0" borderId="0" xfId="2" applyNumberFormat="1" applyFont="1" applyFill="1"/>
    <xf numFmtId="3" fontId="5" fillId="0" borderId="0" xfId="0" applyNumberFormat="1" applyFont="1" applyAlignment="1">
      <alignment horizontal="left" indent="2"/>
    </xf>
  </cellXfs>
  <cellStyles count="3">
    <cellStyle name="Millares 1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9">
    <pageSetUpPr fitToPage="1"/>
  </sheetPr>
  <dimension ref="A2:E32"/>
  <sheetViews>
    <sheetView tabSelected="1" zoomScaleNormal="100" workbookViewId="0"/>
  </sheetViews>
  <sheetFormatPr baseColWidth="10" defaultColWidth="11.42578125" defaultRowHeight="10.5" x14ac:dyDescent="0.15"/>
  <cols>
    <col min="1" max="1" width="40" style="3" customWidth="1"/>
    <col min="2" max="2" width="22.85546875" style="3" customWidth="1"/>
    <col min="3" max="3" width="25" style="3" customWidth="1"/>
    <col min="4" max="4" width="22.85546875" style="3" customWidth="1"/>
    <col min="5" max="5" width="25" style="3" customWidth="1"/>
    <col min="6" max="16384" width="11.42578125" style="3"/>
  </cols>
  <sheetData>
    <row r="2" spans="1:5" ht="15" customHeight="1" x14ac:dyDescent="0.15">
      <c r="A2" s="1" t="s">
        <v>0</v>
      </c>
      <c r="B2" s="2"/>
      <c r="C2" s="2"/>
      <c r="D2" s="2"/>
      <c r="E2" s="2"/>
    </row>
    <row r="3" spans="1:5" ht="11.25" customHeight="1" x14ac:dyDescent="0.15"/>
    <row r="4" spans="1:5" ht="33.75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1.25" x14ac:dyDescent="0.15">
      <c r="A5" s="6" t="s">
        <v>6</v>
      </c>
      <c r="B5" s="7">
        <v>69147327558.479828</v>
      </c>
      <c r="C5" s="8">
        <f t="shared" ref="C5:C15" si="0">B5/B$5</f>
        <v>1</v>
      </c>
      <c r="D5" s="7">
        <v>64535749981.799706</v>
      </c>
      <c r="E5" s="8">
        <f t="shared" ref="E5:E15" si="1">D5/D$5</f>
        <v>1</v>
      </c>
    </row>
    <row r="6" spans="1:5" x14ac:dyDescent="0.15">
      <c r="A6" s="9" t="s">
        <v>7</v>
      </c>
      <c r="B6" s="7">
        <f>SUM(B7:B15)</f>
        <v>182409623.28</v>
      </c>
      <c r="C6" s="8">
        <f t="shared" si="0"/>
        <v>2.6379851502681875E-3</v>
      </c>
      <c r="D6" s="7">
        <f>SUM(D7:D15)</f>
        <v>2353791372.7199969</v>
      </c>
      <c r="E6" s="8">
        <f t="shared" si="1"/>
        <v>3.6472674035458029E-2</v>
      </c>
    </row>
    <row r="7" spans="1:5" x14ac:dyDescent="0.15">
      <c r="A7" s="10" t="s">
        <v>8</v>
      </c>
      <c r="B7" s="11">
        <v>11610778.720000001</v>
      </c>
      <c r="C7" s="12">
        <f t="shared" si="0"/>
        <v>1.6791362920252328E-4</v>
      </c>
      <c r="D7" s="11">
        <v>26112851.280000005</v>
      </c>
      <c r="E7" s="12">
        <f t="shared" si="1"/>
        <v>4.046261380299186E-4</v>
      </c>
    </row>
    <row r="8" spans="1:5" x14ac:dyDescent="0.15">
      <c r="A8" s="10" t="s">
        <v>9</v>
      </c>
      <c r="B8" s="11">
        <v>0</v>
      </c>
      <c r="C8" s="12">
        <f t="shared" si="0"/>
        <v>0</v>
      </c>
      <c r="D8" s="11">
        <v>210766.78</v>
      </c>
      <c r="E8" s="12">
        <f t="shared" si="1"/>
        <v>3.2658918515619667E-6</v>
      </c>
    </row>
    <row r="9" spans="1:5" x14ac:dyDescent="0.15">
      <c r="A9" s="10" t="s">
        <v>10</v>
      </c>
      <c r="B9" s="11">
        <v>42744866.219999999</v>
      </c>
      <c r="C9" s="12">
        <f t="shared" si="0"/>
        <v>6.1817090738394004E-4</v>
      </c>
      <c r="D9" s="11">
        <v>327174135.00999975</v>
      </c>
      <c r="E9" s="12">
        <f t="shared" si="1"/>
        <v>5.0696572845635021E-3</v>
      </c>
    </row>
    <row r="10" spans="1:5" x14ac:dyDescent="0.15">
      <c r="A10" s="10" t="s">
        <v>11</v>
      </c>
      <c r="B10" s="11">
        <v>1336374.2299999993</v>
      </c>
      <c r="C10" s="12">
        <f t="shared" si="0"/>
        <v>1.9326476917994989E-5</v>
      </c>
      <c r="D10" s="11">
        <v>168852772.70999995</v>
      </c>
      <c r="E10" s="12">
        <f t="shared" si="1"/>
        <v>2.6164222583237909E-3</v>
      </c>
    </row>
    <row r="11" spans="1:5" x14ac:dyDescent="0.15">
      <c r="A11" s="10" t="s">
        <v>12</v>
      </c>
      <c r="B11" s="11">
        <v>3321813.0700000003</v>
      </c>
      <c r="C11" s="12">
        <f t="shared" si="0"/>
        <v>4.8039645020129667E-5</v>
      </c>
      <c r="D11" s="11">
        <v>144518590.84999996</v>
      </c>
      <c r="E11" s="12">
        <f t="shared" si="1"/>
        <v>2.2393571143243386E-3</v>
      </c>
    </row>
    <row r="12" spans="1:5" x14ac:dyDescent="0.15">
      <c r="A12" s="10" t="s">
        <v>13</v>
      </c>
      <c r="B12" s="11">
        <v>54508529.719999999</v>
      </c>
      <c r="C12" s="12">
        <f t="shared" si="0"/>
        <v>7.8829553714712414E-4</v>
      </c>
      <c r="D12" s="11">
        <v>133669707.61999995</v>
      </c>
      <c r="E12" s="12">
        <f t="shared" si="1"/>
        <v>2.071250549620905E-3</v>
      </c>
    </row>
    <row r="13" spans="1:5" ht="10.5" customHeight="1" x14ac:dyDescent="0.15">
      <c r="A13" s="10" t="s">
        <v>14</v>
      </c>
      <c r="B13" s="11">
        <v>60902624.190000005</v>
      </c>
      <c r="C13" s="12">
        <f t="shared" si="0"/>
        <v>8.8076613139521486E-4</v>
      </c>
      <c r="D13" s="11">
        <v>845668627.22999752</v>
      </c>
      <c r="E13" s="12">
        <f t="shared" si="1"/>
        <v>1.3103878508710164E-2</v>
      </c>
    </row>
    <row r="14" spans="1:5" x14ac:dyDescent="0.15">
      <c r="A14" s="10" t="s">
        <v>15</v>
      </c>
      <c r="B14" s="11">
        <v>7859047.9600000028</v>
      </c>
      <c r="C14" s="12">
        <f t="shared" si="0"/>
        <v>1.1365656833741529E-4</v>
      </c>
      <c r="D14" s="11">
        <v>690066022.04999995</v>
      </c>
      <c r="E14" s="12">
        <f t="shared" si="1"/>
        <v>1.0692771405687725E-2</v>
      </c>
    </row>
    <row r="15" spans="1:5" x14ac:dyDescent="0.15">
      <c r="A15" s="10" t="s">
        <v>16</v>
      </c>
      <c r="B15" s="11">
        <v>125589.17</v>
      </c>
      <c r="C15" s="12">
        <f t="shared" si="0"/>
        <v>1.8162548638453992E-6</v>
      </c>
      <c r="D15" s="11">
        <v>17517899.190000001</v>
      </c>
      <c r="E15" s="12">
        <f t="shared" si="1"/>
        <v>2.7144488434612408E-4</v>
      </c>
    </row>
    <row r="16" spans="1:5" ht="11.25" x14ac:dyDescent="0.15">
      <c r="A16" s="6" t="s">
        <v>17</v>
      </c>
      <c r="B16" s="7">
        <v>1257677585.8299999</v>
      </c>
      <c r="C16" s="8">
        <f t="shared" ref="C16:C26" si="2">B16/B$16</f>
        <v>1</v>
      </c>
      <c r="D16" s="7" t="s">
        <v>18</v>
      </c>
      <c r="E16" s="7" t="s">
        <v>18</v>
      </c>
    </row>
    <row r="17" spans="1:5" ht="11.25" x14ac:dyDescent="0.15">
      <c r="A17" s="9" t="s">
        <v>19</v>
      </c>
      <c r="B17" s="7">
        <f>SUM(B18,B24)</f>
        <v>409551243.31000149</v>
      </c>
      <c r="C17" s="8">
        <f t="shared" si="2"/>
        <v>0.32564088596658863</v>
      </c>
      <c r="D17" s="7" t="s">
        <v>18</v>
      </c>
      <c r="E17" s="7" t="s">
        <v>18</v>
      </c>
    </row>
    <row r="18" spans="1:5" x14ac:dyDescent="0.15">
      <c r="A18" s="13" t="s">
        <v>20</v>
      </c>
      <c r="B18" s="7">
        <f>SUM(B19:B23)</f>
        <v>74794677.720000044</v>
      </c>
      <c r="C18" s="14">
        <f t="shared" si="2"/>
        <v>5.9470470462936298E-2</v>
      </c>
      <c r="D18" s="7" t="s">
        <v>18</v>
      </c>
      <c r="E18" s="7" t="s">
        <v>18</v>
      </c>
    </row>
    <row r="19" spans="1:5" x14ac:dyDescent="0.15">
      <c r="A19" s="10" t="s">
        <v>8</v>
      </c>
      <c r="B19" s="11">
        <v>37801701.100000054</v>
      </c>
      <c r="C19" s="12">
        <f t="shared" si="2"/>
        <v>3.0056750256110317E-2</v>
      </c>
      <c r="D19" s="15" t="s">
        <v>18</v>
      </c>
      <c r="E19" s="15" t="s">
        <v>18</v>
      </c>
    </row>
    <row r="20" spans="1:5" x14ac:dyDescent="0.15">
      <c r="A20" s="10" t="s">
        <v>10</v>
      </c>
      <c r="B20" s="11">
        <v>3130350.2199999997</v>
      </c>
      <c r="C20" s="12">
        <f t="shared" si="2"/>
        <v>2.4889926124700202E-3</v>
      </c>
      <c r="D20" s="15" t="s">
        <v>18</v>
      </c>
      <c r="E20" s="15" t="s">
        <v>18</v>
      </c>
    </row>
    <row r="21" spans="1:5" x14ac:dyDescent="0.15">
      <c r="A21" s="10" t="s">
        <v>11</v>
      </c>
      <c r="B21" s="11">
        <v>62299.87</v>
      </c>
      <c r="C21" s="12">
        <f t="shared" si="2"/>
        <v>4.9535644669126722E-5</v>
      </c>
      <c r="D21" s="15" t="s">
        <v>18</v>
      </c>
      <c r="E21" s="15" t="s">
        <v>18</v>
      </c>
    </row>
    <row r="22" spans="1:5" x14ac:dyDescent="0.15">
      <c r="A22" s="10" t="s">
        <v>14</v>
      </c>
      <c r="B22" s="11">
        <v>6708152.4299999978</v>
      </c>
      <c r="C22" s="12">
        <f t="shared" si="2"/>
        <v>5.3337616139298343E-3</v>
      </c>
      <c r="D22" s="15" t="s">
        <v>18</v>
      </c>
      <c r="E22" s="15" t="s">
        <v>18</v>
      </c>
    </row>
    <row r="23" spans="1:5" x14ac:dyDescent="0.15">
      <c r="A23" s="10" t="s">
        <v>15</v>
      </c>
      <c r="B23" s="11">
        <v>27092174.099999994</v>
      </c>
      <c r="C23" s="12">
        <f t="shared" si="2"/>
        <v>2.1541430335757006E-2</v>
      </c>
      <c r="D23" s="15" t="s">
        <v>18</v>
      </c>
      <c r="E23" s="15" t="s">
        <v>18</v>
      </c>
    </row>
    <row r="24" spans="1:5" x14ac:dyDescent="0.15">
      <c r="A24" s="13" t="s">
        <v>21</v>
      </c>
      <c r="B24" s="16">
        <f>SUM(B25:B26)</f>
        <v>334756565.59000146</v>
      </c>
      <c r="C24" s="17">
        <f t="shared" si="2"/>
        <v>0.26617041550365234</v>
      </c>
      <c r="D24" s="7" t="s">
        <v>18</v>
      </c>
      <c r="E24" s="7" t="s">
        <v>18</v>
      </c>
    </row>
    <row r="25" spans="1:5" x14ac:dyDescent="0.15">
      <c r="A25" s="18" t="s">
        <v>8</v>
      </c>
      <c r="B25" s="11">
        <v>4623737.59</v>
      </c>
      <c r="C25" s="12">
        <f t="shared" si="2"/>
        <v>3.6764093135591507E-3</v>
      </c>
      <c r="D25" s="15" t="s">
        <v>18</v>
      </c>
      <c r="E25" s="15" t="s">
        <v>18</v>
      </c>
    </row>
    <row r="26" spans="1:5" x14ac:dyDescent="0.15">
      <c r="A26" s="10" t="s">
        <v>15</v>
      </c>
      <c r="B26" s="11">
        <v>330132828.00000149</v>
      </c>
      <c r="C26" s="12">
        <f t="shared" si="2"/>
        <v>0.26249400619009322</v>
      </c>
      <c r="D26" s="15" t="s">
        <v>18</v>
      </c>
      <c r="E26" s="15" t="s">
        <v>18</v>
      </c>
    </row>
    <row r="28" spans="1:5" ht="15" customHeight="1" x14ac:dyDescent="0.15">
      <c r="A28" s="3" t="s">
        <v>22</v>
      </c>
    </row>
    <row r="29" spans="1:5" ht="15" customHeight="1" x14ac:dyDescent="0.15">
      <c r="A29" s="3" t="s">
        <v>23</v>
      </c>
    </row>
    <row r="30" spans="1:5" ht="15" customHeight="1" x14ac:dyDescent="0.15">
      <c r="A30" s="3" t="s">
        <v>24</v>
      </c>
    </row>
    <row r="31" spans="1:5" ht="15" customHeight="1" x14ac:dyDescent="0.15">
      <c r="A31" s="3" t="s">
        <v>25</v>
      </c>
    </row>
    <row r="32" spans="1:5" x14ac:dyDescent="0.15">
      <c r="A32" s="3" t="s">
        <v>26</v>
      </c>
    </row>
  </sheetData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2022-03-30T14:04:42Z</dcterms:created>
  <dcterms:modified xsi:type="dcterms:W3CDTF">2022-03-30T14:04:42Z</dcterms:modified>
</cp:coreProperties>
</file>