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14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B62" i="1"/>
  <c r="B60" i="1"/>
  <c r="B59" i="1"/>
  <c r="B58" i="1"/>
  <c r="B52" i="1"/>
  <c r="B49" i="1" s="1"/>
  <c r="B50" i="1"/>
  <c r="B40" i="1"/>
  <c r="B35" i="1"/>
  <c r="B30" i="1"/>
  <c r="B29" i="1"/>
  <c r="B25" i="1"/>
  <c r="B21" i="1"/>
  <c r="B18" i="1"/>
  <c r="B17" i="1"/>
  <c r="B11" i="1"/>
  <c r="B10" i="1"/>
  <c r="B8" i="1"/>
  <c r="B7" i="1"/>
  <c r="B6" i="1" l="1"/>
  <c r="B5" i="1" s="1"/>
</calcChain>
</file>

<file path=xl/sharedStrings.xml><?xml version="1.0" encoding="utf-8"?>
<sst xmlns="http://schemas.openxmlformats.org/spreadsheetml/2006/main" count="79" uniqueCount="75">
  <si>
    <r>
      <t>TABLA 24.14: DETALLE DE EXPORTACIONES DE SERVICIOS CULTURALES (EN US$ FOB), SEGÚN DOMINIO, SUBDOMINIO CULTURAL Y TIPO DE SERVICIO. 2019.</t>
    </r>
    <r>
      <rPr>
        <b/>
        <vertAlign val="superscript"/>
        <sz val="8"/>
        <rFont val="Verdana"/>
        <family val="2"/>
      </rPr>
      <t>/1</t>
    </r>
  </si>
  <si>
    <t>DOMINIO, SUBDOMINIO CULTURAL Y TIPO DE SERVICIO</t>
  </si>
  <si>
    <t>MONTO 2019
(en US$ FOB)</t>
  </si>
  <si>
    <t>TOTAL</t>
  </si>
  <si>
    <r>
      <t>Dominios Culturales</t>
    </r>
    <r>
      <rPr>
        <b/>
        <vertAlign val="superscript"/>
        <sz val="8"/>
        <rFont val="Verdana"/>
        <family val="2"/>
      </rPr>
      <t>/2</t>
    </r>
  </si>
  <si>
    <t>Artes Musicales</t>
  </si>
  <si>
    <t>Música</t>
  </si>
  <si>
    <t>Servicios de postproducción de sonido</t>
  </si>
  <si>
    <t>Artes Literarias, Libros y Prensa</t>
  </si>
  <si>
    <t>Edición libros</t>
  </si>
  <si>
    <t>Servicios de agencias de prensa para periódicos y revistas</t>
  </si>
  <si>
    <t>Servicios de edición de publicaciones técnicas</t>
  </si>
  <si>
    <t>Servicios de traducción e interpretación</t>
  </si>
  <si>
    <t>Edición prensa</t>
  </si>
  <si>
    <t>Imprenta</t>
  </si>
  <si>
    <t>Medios Audiovisuales e Interactivos</t>
  </si>
  <si>
    <t>Animación y Videojuegos</t>
  </si>
  <si>
    <t>Servicios de animación digital para efectos especiales en obras audiovisuales</t>
  </si>
  <si>
    <t>Servicios de animación digital para fines publicitarios</t>
  </si>
  <si>
    <t>Cine</t>
  </si>
  <si>
    <t>Servicios de filmación de películas (largometrajes, documentales, series, dibujos animados, etc.), para su proyección en salas de cine y televisión, mediante técnicas de animación.</t>
  </si>
  <si>
    <t>Servicios de postproducción de películas cinematográficas y cintas de video</t>
  </si>
  <si>
    <t>Radio</t>
  </si>
  <si>
    <t>Televisión</t>
  </si>
  <si>
    <t>Servicios de difusión y transmisión</t>
  </si>
  <si>
    <t>Servicios de medición de rating de televisión abierta y por cable</t>
  </si>
  <si>
    <t>Servicios de producción de originales de programas de televisión</t>
  </si>
  <si>
    <t>Arquitectura, Diseño y Servicios Creativos</t>
  </si>
  <si>
    <t>Arquitectura</t>
  </si>
  <si>
    <t>Servicios de diseño de arquitectura para proyectos de edificación no residencial.</t>
  </si>
  <si>
    <t>Servicios de diseño de arquitectura para proyectos de edificación residencial.</t>
  </si>
  <si>
    <t>Servicios de pre diseño (anteproyecto) arquitectónicos para proyectos de edificación no residencial</t>
  </si>
  <si>
    <t>Servicios de pre diseño (anteproyecto) arquitectónicos para proyectos de edificación residencial</t>
  </si>
  <si>
    <t>Diseño</t>
  </si>
  <si>
    <t>Servicios de arquitectura en diseño de ambientes</t>
  </si>
  <si>
    <t>Servicios de diseño editorial</t>
  </si>
  <si>
    <t>Servicios de diseño industrial</t>
  </si>
  <si>
    <t>Servicios de diseño multimedia</t>
  </si>
  <si>
    <t>Publicidad</t>
  </si>
  <si>
    <t>Diseño y creación publicitaria, desarrollo conceptual y planificación publicitaria</t>
  </si>
  <si>
    <t>Servicio completo de publicidad</t>
  </si>
  <si>
    <t>Servicios de Asesoría en Estrategia Comunicacional y Publicidad (marketing)</t>
  </si>
  <si>
    <t>Servicios de diseño de imagen corporativa, diseño de marcas</t>
  </si>
  <si>
    <t>Servicios de diseño publicitario</t>
  </si>
  <si>
    <t>Servicios de filmación de películas cinematográficas para promoción o publicidad (comerciales)</t>
  </si>
  <si>
    <t>Servicios de fotografía publicitaria</t>
  </si>
  <si>
    <t>Servicios de publicidad para su transmisión por telemarketing y call centers</t>
  </si>
  <si>
    <t>Infraestructura y Equipamiento</t>
  </si>
  <si>
    <t>Asesoría legal en propiedad Intelectual</t>
  </si>
  <si>
    <t>Servicios de licenciamiento de derechos de autor y/o propiedad intelectual</t>
  </si>
  <si>
    <t>Informática</t>
  </si>
  <si>
    <t>Servicios de mensajería de texto, audio y/o video, suministrados mediante plataforma computacional conectada con sistemas de telefonía móvil</t>
  </si>
  <si>
    <t>Servicios de suministro de audio en línea por Internet (streaming), para empresas ubicadas en el extranjero</t>
  </si>
  <si>
    <t>Servicios de suministro de audio musical, para empresas ubicadas en el extranjero</t>
  </si>
  <si>
    <t>Servicios de suministro de juegos en línea y de azar (on-line), para empresas ubicadas en el extranjero</t>
  </si>
  <si>
    <t>Servicios de suministro de video en línea, para empresas ubicadas en el extranjero</t>
  </si>
  <si>
    <r>
      <t>Actividades de Soporte</t>
    </r>
    <r>
      <rPr>
        <b/>
        <vertAlign val="superscript"/>
        <sz val="8"/>
        <color theme="1"/>
        <rFont val="Verdana"/>
        <family val="2"/>
      </rPr>
      <t>/2</t>
    </r>
  </si>
  <si>
    <t>Comercialización de espacios publicitarios en páginas web</t>
  </si>
  <si>
    <t>Servicio de licenciamiento y/o arriendo de software</t>
  </si>
  <si>
    <t>Servicio de registro y administración de nombres de dominio.cl, prestado a través de agentes registradores internacionales</t>
  </si>
  <si>
    <t>Servicios de administración de redes computacionales, por vía remota (Internet)</t>
  </si>
  <si>
    <t>Servicios de apoyo técnico en Computación e Informática (mantenimiento y reparación), por vía remota (Internet)</t>
  </si>
  <si>
    <t>Servicios de asesoría en tecnologías de la información</t>
  </si>
  <si>
    <t>Servicios de consultoría, diseño y administración
de base de datos</t>
  </si>
  <si>
    <t>Servicios de diseño de redes y sistemas computacionales</t>
  </si>
  <si>
    <t>Servicios de diseño de software original</t>
  </si>
  <si>
    <t>Servicios de suministro de aplicaciones computacionales en línea, vía Internet (ASP)</t>
  </si>
  <si>
    <t>Servicios de suministro de información en línea vía Internet, para empresas ubicadas en el extranjero</t>
  </si>
  <si>
    <t>Servicios de suministro de infraestructura para operar tecnologías de la información</t>
  </si>
  <si>
    <t>Servicios de suministro de sedes ("hosting") para sitios Web y correo electrónico</t>
  </si>
  <si>
    <t>Servicios en diseño y desarrollo de aplicaciones de tecnologías de información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</si>
  <si>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FOB (Free on Board-Libre a bordo) en dólares (US$)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</si>
  <si>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Desde el periodo de referencia  2019, los datos de Exportación de Servicios se desagregarán en dos categorías que permiten observar aquellas exportaciones que se pueden clasificar como fuertemente vinculadas a Cultura y aquellas que son soporte para la actividad cultural.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</si>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</sst>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165" fontId="2" fillId="0" borderId="0" xfId="1" applyNumberFormat="1" applyFont="1" applyFill="1" applyBorder="1"/>
    <xf numFmtId="3" fontId="2" fillId="0" borderId="0" xfId="0" applyNumberFormat="1" applyFont="1" applyAlignment="1">
      <alignment horizontal="left"/>
    </xf>
    <xf numFmtId="0" fontId="2" fillId="0" borderId="0" xfId="0" applyFont="1"/>
    <xf numFmtId="165" fontId="5" fillId="0" borderId="0" xfId="1" applyNumberFormat="1" applyFont="1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2"/>
    </xf>
    <xf numFmtId="165" fontId="6" fillId="0" borderId="0" xfId="1" applyNumberFormat="1" applyFont="1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 indent="2"/>
    </xf>
    <xf numFmtId="165" fontId="4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5" fillId="0" borderId="0" xfId="0" applyFont="1" applyAlignment="1">
      <alignment horizontal="left" wrapText="1" indent="1"/>
    </xf>
    <xf numFmtId="0" fontId="5" fillId="0" borderId="0" xfId="0" applyFont="1" applyBorder="1" applyAlignment="1">
      <alignment horizontal="left"/>
    </xf>
    <xf numFmtId="165" fontId="2" fillId="0" borderId="0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0" fontId="4" fillId="0" borderId="0" xfId="2" applyFont="1"/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3" fontId="2" fillId="0" borderId="0" xfId="0" applyNumberFormat="1" applyFont="1" applyAlignment="1">
      <alignment horizontal="left" indent="2"/>
    </xf>
    <xf numFmtId="3" fontId="4" fillId="0" borderId="0" xfId="0" applyNumberFormat="1" applyFont="1" applyAlignment="1">
      <alignment horizontal="left" indent="3"/>
    </xf>
  </cellXfs>
  <cellStyles count="3">
    <cellStyle name="Millares" xfId="1" builtinId="3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2">
    <pageSetUpPr fitToPage="1"/>
  </sheetPr>
  <dimension ref="A2:B89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131.140625" style="2" customWidth="1"/>
    <col min="2" max="2" width="17.85546875" style="2" customWidth="1"/>
    <col min="3" max="16384" width="11.42578125" style="2"/>
  </cols>
  <sheetData>
    <row r="2" spans="1:2" ht="15" customHeight="1" x14ac:dyDescent="0.15">
      <c r="A2" s="1" t="s">
        <v>0</v>
      </c>
      <c r="B2" s="1"/>
    </row>
    <row r="3" spans="1:2" ht="11.25" customHeight="1" x14ac:dyDescent="0.15">
      <c r="A3" s="3"/>
      <c r="B3" s="3"/>
    </row>
    <row r="4" spans="1:2" s="5" customFormat="1" ht="21.75" customHeight="1" x14ac:dyDescent="0.25">
      <c r="A4" s="4" t="s">
        <v>1</v>
      </c>
      <c r="B4" s="4" t="s">
        <v>2</v>
      </c>
    </row>
    <row r="5" spans="1:2" ht="11.25" customHeight="1" x14ac:dyDescent="0.15">
      <c r="A5" s="3" t="s">
        <v>3</v>
      </c>
      <c r="B5" s="6">
        <f>SUM(B6,B58)</f>
        <v>409551243.30999982</v>
      </c>
    </row>
    <row r="6" spans="1:2" ht="11.25" customHeight="1" x14ac:dyDescent="0.15">
      <c r="A6" s="7" t="s">
        <v>4</v>
      </c>
      <c r="B6" s="6">
        <f>SUM(B7,B10,B17,B29,B49)</f>
        <v>74794677.719999999</v>
      </c>
    </row>
    <row r="7" spans="1:2" ht="11.25" customHeight="1" x14ac:dyDescent="0.15">
      <c r="A7" s="8" t="s">
        <v>5</v>
      </c>
      <c r="B7" s="9">
        <f>SUM(B8)</f>
        <v>62299.87</v>
      </c>
    </row>
    <row r="8" spans="1:2" ht="11.25" customHeight="1" x14ac:dyDescent="0.15">
      <c r="A8" s="10" t="s">
        <v>6</v>
      </c>
      <c r="B8" s="9">
        <f>SUM(B9:B9)</f>
        <v>62299.87</v>
      </c>
    </row>
    <row r="9" spans="1:2" ht="11.25" customHeight="1" x14ac:dyDescent="0.15">
      <c r="A9" s="11" t="s">
        <v>7</v>
      </c>
      <c r="B9" s="12">
        <v>62299.87</v>
      </c>
    </row>
    <row r="10" spans="1:2" ht="11.25" customHeight="1" x14ac:dyDescent="0.15">
      <c r="A10" s="8" t="s">
        <v>8</v>
      </c>
      <c r="B10" s="9">
        <f>SUM(B11,B15,B16)</f>
        <v>3130350.22</v>
      </c>
    </row>
    <row r="11" spans="1:2" ht="11.25" customHeight="1" x14ac:dyDescent="0.15">
      <c r="A11" s="10" t="s">
        <v>9</v>
      </c>
      <c r="B11" s="9">
        <f>SUM(B12:B14)</f>
        <v>3130350.22</v>
      </c>
    </row>
    <row r="12" spans="1:2" ht="11.25" customHeight="1" x14ac:dyDescent="0.15">
      <c r="A12" s="13" t="s">
        <v>10</v>
      </c>
      <c r="B12" s="12">
        <v>57705</v>
      </c>
    </row>
    <row r="13" spans="1:2" ht="11.25" customHeight="1" x14ac:dyDescent="0.15">
      <c r="A13" s="14" t="s">
        <v>11</v>
      </c>
      <c r="B13" s="15">
        <v>2116252.61</v>
      </c>
    </row>
    <row r="14" spans="1:2" ht="11.25" customHeight="1" x14ac:dyDescent="0.15">
      <c r="A14" s="14" t="s">
        <v>12</v>
      </c>
      <c r="B14" s="15">
        <v>956392.61000000022</v>
      </c>
    </row>
    <row r="15" spans="1:2" ht="11.25" customHeight="1" x14ac:dyDescent="0.15">
      <c r="A15" s="10" t="s">
        <v>13</v>
      </c>
      <c r="B15" s="16">
        <v>0</v>
      </c>
    </row>
    <row r="16" spans="1:2" ht="11.25" customHeight="1" x14ac:dyDescent="0.15">
      <c r="A16" s="10" t="s">
        <v>14</v>
      </c>
      <c r="B16" s="17">
        <v>0</v>
      </c>
    </row>
    <row r="17" spans="1:2" s="8" customFormat="1" ht="11.25" customHeight="1" x14ac:dyDescent="0.15">
      <c r="A17" s="1" t="s">
        <v>15</v>
      </c>
      <c r="B17" s="16">
        <f>SUM(B18,B21,B24,B25)</f>
        <v>27092174.100000001</v>
      </c>
    </row>
    <row r="18" spans="1:2" ht="11.25" customHeight="1" x14ac:dyDescent="0.15">
      <c r="A18" s="10" t="s">
        <v>16</v>
      </c>
      <c r="B18" s="16">
        <f>SUM(B19:B20)</f>
        <v>790223</v>
      </c>
    </row>
    <row r="19" spans="1:2" s="8" customFormat="1" ht="11.25" customHeight="1" x14ac:dyDescent="0.15">
      <c r="A19" s="13" t="s">
        <v>17</v>
      </c>
      <c r="B19" s="15">
        <v>774320</v>
      </c>
    </row>
    <row r="20" spans="1:2" ht="11.25" customHeight="1" x14ac:dyDescent="0.15">
      <c r="A20" s="14" t="s">
        <v>18</v>
      </c>
      <c r="B20" s="15">
        <v>15903</v>
      </c>
    </row>
    <row r="21" spans="1:2" ht="11.25" customHeight="1" x14ac:dyDescent="0.15">
      <c r="A21" s="10" t="s">
        <v>19</v>
      </c>
      <c r="B21" s="16">
        <f>SUM(B22:B23)</f>
        <v>11389423.700000001</v>
      </c>
    </row>
    <row r="22" spans="1:2" s="8" customFormat="1" ht="11.25" customHeight="1" x14ac:dyDescent="0.15">
      <c r="A22" s="14" t="s">
        <v>20</v>
      </c>
      <c r="B22" s="15">
        <v>7119209.7000000011</v>
      </c>
    </row>
    <row r="23" spans="1:2" s="8" customFormat="1" ht="11.25" customHeight="1" x14ac:dyDescent="0.15">
      <c r="A23" s="13" t="s">
        <v>21</v>
      </c>
      <c r="B23" s="15">
        <v>4270214</v>
      </c>
    </row>
    <row r="24" spans="1:2" ht="11.25" customHeight="1" x14ac:dyDescent="0.15">
      <c r="A24" s="10" t="s">
        <v>22</v>
      </c>
      <c r="B24" s="18">
        <v>0</v>
      </c>
    </row>
    <row r="25" spans="1:2" s="8" customFormat="1" ht="11.25" customHeight="1" x14ac:dyDescent="0.15">
      <c r="A25" s="10" t="s">
        <v>23</v>
      </c>
      <c r="B25" s="9">
        <f>SUM(B26:B28)</f>
        <v>14912527.4</v>
      </c>
    </row>
    <row r="26" spans="1:2" ht="11.25" customHeight="1" x14ac:dyDescent="0.15">
      <c r="A26" s="11" t="s">
        <v>24</v>
      </c>
      <c r="B26" s="12">
        <v>363891</v>
      </c>
    </row>
    <row r="27" spans="1:2" s="8" customFormat="1" ht="11.25" customHeight="1" x14ac:dyDescent="0.15">
      <c r="A27" s="11" t="s">
        <v>25</v>
      </c>
      <c r="B27" s="12">
        <v>2226265.4</v>
      </c>
    </row>
    <row r="28" spans="1:2" s="8" customFormat="1" ht="11.25" customHeight="1" x14ac:dyDescent="0.15">
      <c r="A28" s="11" t="s">
        <v>26</v>
      </c>
      <c r="B28" s="12">
        <v>12322371</v>
      </c>
    </row>
    <row r="29" spans="1:2" ht="11.25" customHeight="1" x14ac:dyDescent="0.15">
      <c r="A29" s="19" t="s">
        <v>27</v>
      </c>
      <c r="B29" s="9">
        <f>SUM(B30,B35,B40)</f>
        <v>37801701.099999994</v>
      </c>
    </row>
    <row r="30" spans="1:2" ht="11.25" customHeight="1" x14ac:dyDescent="0.15">
      <c r="A30" s="10" t="s">
        <v>28</v>
      </c>
      <c r="B30" s="9">
        <f>SUM(B31:B34)</f>
        <v>1607431.27</v>
      </c>
    </row>
    <row r="31" spans="1:2" ht="11.25" customHeight="1" x14ac:dyDescent="0.15">
      <c r="A31" s="11" t="s">
        <v>29</v>
      </c>
      <c r="B31" s="12">
        <v>1313904.52</v>
      </c>
    </row>
    <row r="32" spans="1:2" ht="11.25" customHeight="1" x14ac:dyDescent="0.15">
      <c r="A32" s="11" t="s">
        <v>30</v>
      </c>
      <c r="B32" s="12">
        <v>27404</v>
      </c>
    </row>
    <row r="33" spans="1:2" s="8" customFormat="1" ht="11.25" customHeight="1" x14ac:dyDescent="0.15">
      <c r="A33" s="11" t="s">
        <v>31</v>
      </c>
      <c r="B33" s="12">
        <v>199064.16999999998</v>
      </c>
    </row>
    <row r="34" spans="1:2" s="8" customFormat="1" ht="11.25" customHeight="1" x14ac:dyDescent="0.15">
      <c r="A34" s="11" t="s">
        <v>32</v>
      </c>
      <c r="B34" s="12">
        <v>67058.58</v>
      </c>
    </row>
    <row r="35" spans="1:2" ht="11.25" customHeight="1" x14ac:dyDescent="0.15">
      <c r="A35" s="10" t="s">
        <v>33</v>
      </c>
      <c r="B35" s="9">
        <f>SUM(B36:B39)</f>
        <v>778946.82000000007</v>
      </c>
    </row>
    <row r="36" spans="1:2" ht="11.25" customHeight="1" x14ac:dyDescent="0.15">
      <c r="A36" s="11" t="s">
        <v>34</v>
      </c>
      <c r="B36" s="12">
        <v>45210</v>
      </c>
    </row>
    <row r="37" spans="1:2" s="8" customFormat="1" ht="11.25" customHeight="1" x14ac:dyDescent="0.15">
      <c r="A37" s="11" t="s">
        <v>35</v>
      </c>
      <c r="B37" s="12">
        <v>617418.82000000007</v>
      </c>
    </row>
    <row r="38" spans="1:2" s="8" customFormat="1" ht="11.25" customHeight="1" x14ac:dyDescent="0.15">
      <c r="A38" s="11" t="s">
        <v>36</v>
      </c>
      <c r="B38" s="12">
        <v>104511</v>
      </c>
    </row>
    <row r="39" spans="1:2" s="8" customFormat="1" ht="11.25" customHeight="1" x14ac:dyDescent="0.15">
      <c r="A39" s="11" t="s">
        <v>37</v>
      </c>
      <c r="B39" s="12">
        <v>11807</v>
      </c>
    </row>
    <row r="40" spans="1:2" ht="11.25" customHeight="1" x14ac:dyDescent="0.15">
      <c r="A40" s="10" t="s">
        <v>38</v>
      </c>
      <c r="B40" s="9">
        <f>SUM(B41:B48)</f>
        <v>35415323.009999998</v>
      </c>
    </row>
    <row r="41" spans="1:2" s="8" customFormat="1" ht="11.25" customHeight="1" x14ac:dyDescent="0.15">
      <c r="A41" s="11" t="s">
        <v>39</v>
      </c>
      <c r="B41" s="12">
        <v>5241531.129999999</v>
      </c>
    </row>
    <row r="42" spans="1:2" ht="11.25" customHeight="1" x14ac:dyDescent="0.15">
      <c r="A42" s="11" t="s">
        <v>40</v>
      </c>
      <c r="B42" s="12">
        <v>1105397.0999999999</v>
      </c>
    </row>
    <row r="43" spans="1:2" ht="11.25" customHeight="1" x14ac:dyDescent="0.15">
      <c r="A43" s="11" t="s">
        <v>41</v>
      </c>
      <c r="B43" s="12">
        <v>2145988.9700000007</v>
      </c>
    </row>
    <row r="44" spans="1:2" s="8" customFormat="1" ht="11.25" customHeight="1" x14ac:dyDescent="0.15">
      <c r="A44" s="20" t="s">
        <v>42</v>
      </c>
      <c r="B44" s="12">
        <v>22141.1</v>
      </c>
    </row>
    <row r="45" spans="1:2" ht="11.25" customHeight="1" x14ac:dyDescent="0.15">
      <c r="A45" s="11" t="s">
        <v>43</v>
      </c>
      <c r="B45" s="12">
        <v>3272811.6700000009</v>
      </c>
    </row>
    <row r="46" spans="1:2" s="8" customFormat="1" ht="11.25" customHeight="1" x14ac:dyDescent="0.15">
      <c r="A46" s="11" t="s">
        <v>44</v>
      </c>
      <c r="B46" s="12">
        <v>23584018.93</v>
      </c>
    </row>
    <row r="47" spans="1:2" s="8" customFormat="1" ht="11.25" customHeight="1" x14ac:dyDescent="0.15">
      <c r="A47" s="11" t="s">
        <v>45</v>
      </c>
      <c r="B47" s="12">
        <v>5926.05</v>
      </c>
    </row>
    <row r="48" spans="1:2" ht="11.25" customHeight="1" x14ac:dyDescent="0.15">
      <c r="A48" s="11" t="s">
        <v>46</v>
      </c>
      <c r="B48" s="12">
        <v>37508.060000000005</v>
      </c>
    </row>
    <row r="49" spans="1:2" ht="11.25" customHeight="1" x14ac:dyDescent="0.15">
      <c r="A49" s="19" t="s">
        <v>47</v>
      </c>
      <c r="B49" s="9">
        <f>SUM(B50,B52)</f>
        <v>6708152.4300000006</v>
      </c>
    </row>
    <row r="50" spans="1:2" ht="11.25" customHeight="1" x14ac:dyDescent="0.15">
      <c r="A50" s="21" t="s">
        <v>48</v>
      </c>
      <c r="B50" s="9">
        <f>SUM(B51)</f>
        <v>692829.77999999991</v>
      </c>
    </row>
    <row r="51" spans="1:2" ht="11.25" customHeight="1" x14ac:dyDescent="0.15">
      <c r="A51" s="20" t="s">
        <v>49</v>
      </c>
      <c r="B51" s="12">
        <v>692829.77999999991</v>
      </c>
    </row>
    <row r="52" spans="1:2" ht="11.25" customHeight="1" x14ac:dyDescent="0.15">
      <c r="A52" s="21" t="s">
        <v>50</v>
      </c>
      <c r="B52" s="9">
        <f>SUM(B53:B57)</f>
        <v>6015322.6500000004</v>
      </c>
    </row>
    <row r="53" spans="1:2" ht="11.25" customHeight="1" x14ac:dyDescent="0.15">
      <c r="A53" s="11" t="s">
        <v>51</v>
      </c>
      <c r="B53" s="12">
        <v>4942675.7</v>
      </c>
    </row>
    <row r="54" spans="1:2" ht="11.25" customHeight="1" x14ac:dyDescent="0.15">
      <c r="A54" s="11" t="s">
        <v>52</v>
      </c>
      <c r="B54" s="12">
        <v>2581.15</v>
      </c>
    </row>
    <row r="55" spans="1:2" s="8" customFormat="1" ht="11.25" customHeight="1" x14ac:dyDescent="0.15">
      <c r="A55" s="11" t="s">
        <v>53</v>
      </c>
      <c r="B55" s="12">
        <v>14814.62</v>
      </c>
    </row>
    <row r="56" spans="1:2" s="8" customFormat="1" ht="11.25" customHeight="1" x14ac:dyDescent="0.15">
      <c r="A56" s="11" t="s">
        <v>54</v>
      </c>
      <c r="B56" s="12">
        <v>152256</v>
      </c>
    </row>
    <row r="57" spans="1:2" ht="11.25" customHeight="1" x14ac:dyDescent="0.15">
      <c r="A57" s="11" t="s">
        <v>55</v>
      </c>
      <c r="B57" s="12">
        <v>902995.17999999982</v>
      </c>
    </row>
    <row r="58" spans="1:2" ht="11.25" customHeight="1" x14ac:dyDescent="0.15">
      <c r="A58" s="22" t="s">
        <v>56</v>
      </c>
      <c r="B58" s="23">
        <f>SUM(B59,B62)</f>
        <v>334756565.58999985</v>
      </c>
    </row>
    <row r="59" spans="1:2" ht="11.25" customHeight="1" x14ac:dyDescent="0.15">
      <c r="A59" s="19" t="s">
        <v>27</v>
      </c>
      <c r="B59" s="24">
        <f>SUM(B60)</f>
        <v>4623737.59</v>
      </c>
    </row>
    <row r="60" spans="1:2" ht="11.25" customHeight="1" x14ac:dyDescent="0.15">
      <c r="A60" s="10" t="s">
        <v>38</v>
      </c>
      <c r="B60" s="24">
        <f>SUM(B61)</f>
        <v>4623737.59</v>
      </c>
    </row>
    <row r="61" spans="1:2" ht="11.25" customHeight="1" x14ac:dyDescent="0.15">
      <c r="A61" s="11" t="s">
        <v>57</v>
      </c>
      <c r="B61" s="12">
        <v>4623737.59</v>
      </c>
    </row>
    <row r="62" spans="1:2" ht="11.25" customHeight="1" x14ac:dyDescent="0.15">
      <c r="A62" s="19" t="s">
        <v>47</v>
      </c>
      <c r="B62" s="25">
        <f>SUM(B63)</f>
        <v>330132827.99999988</v>
      </c>
    </row>
    <row r="63" spans="1:2" ht="11.25" customHeight="1" x14ac:dyDescent="0.15">
      <c r="A63" s="21" t="s">
        <v>50</v>
      </c>
      <c r="B63" s="25">
        <f>SUM(B64:B76)</f>
        <v>330132827.99999988</v>
      </c>
    </row>
    <row r="64" spans="1:2" ht="11.25" customHeight="1" x14ac:dyDescent="0.15">
      <c r="A64" s="11" t="s">
        <v>58</v>
      </c>
      <c r="B64" s="12">
        <v>27885737.51000002</v>
      </c>
    </row>
    <row r="65" spans="1:2" ht="11.25" customHeight="1" x14ac:dyDescent="0.15">
      <c r="A65" s="11" t="s">
        <v>59</v>
      </c>
      <c r="B65" s="12">
        <v>234370</v>
      </c>
    </row>
    <row r="66" spans="1:2" ht="11.25" customHeight="1" x14ac:dyDescent="0.15">
      <c r="A66" s="11" t="s">
        <v>60</v>
      </c>
      <c r="B66" s="12">
        <v>394973.52</v>
      </c>
    </row>
    <row r="67" spans="1:2" ht="11.25" customHeight="1" x14ac:dyDescent="0.15">
      <c r="A67" s="20" t="s">
        <v>61</v>
      </c>
      <c r="B67" s="12">
        <v>59925277.219999909</v>
      </c>
    </row>
    <row r="68" spans="1:2" ht="11.25" customHeight="1" x14ac:dyDescent="0.15">
      <c r="A68" s="11" t="s">
        <v>62</v>
      </c>
      <c r="B68" s="12">
        <v>34316663.769999921</v>
      </c>
    </row>
    <row r="69" spans="1:2" ht="11.25" customHeight="1" x14ac:dyDescent="0.15">
      <c r="A69" s="11" t="s">
        <v>63</v>
      </c>
      <c r="B69" s="12">
        <v>132805</v>
      </c>
    </row>
    <row r="70" spans="1:2" ht="11.25" customHeight="1" x14ac:dyDescent="0.15">
      <c r="A70" s="11" t="s">
        <v>64</v>
      </c>
      <c r="B70" s="12">
        <v>3981865.05</v>
      </c>
    </row>
    <row r="71" spans="1:2" ht="11.25" customHeight="1" x14ac:dyDescent="0.15">
      <c r="A71" s="11" t="s">
        <v>65</v>
      </c>
      <c r="B71" s="12">
        <v>20159410.810000002</v>
      </c>
    </row>
    <row r="72" spans="1:2" ht="11.25" customHeight="1" x14ac:dyDescent="0.15">
      <c r="A72" s="11" t="s">
        <v>66</v>
      </c>
      <c r="B72" s="12">
        <v>10554999.489999998</v>
      </c>
    </row>
    <row r="73" spans="1:2" ht="11.25" customHeight="1" x14ac:dyDescent="0.15">
      <c r="A73" s="11" t="s">
        <v>67</v>
      </c>
      <c r="B73" s="12">
        <v>3200596.66</v>
      </c>
    </row>
    <row r="74" spans="1:2" ht="11.25" customHeight="1" x14ac:dyDescent="0.15">
      <c r="A74" s="11" t="s">
        <v>68</v>
      </c>
      <c r="B74" s="12">
        <v>14357274.990000002</v>
      </c>
    </row>
    <row r="75" spans="1:2" ht="11.25" customHeight="1" x14ac:dyDescent="0.15">
      <c r="A75" s="11" t="s">
        <v>69</v>
      </c>
      <c r="B75" s="12">
        <v>120256497.37</v>
      </c>
    </row>
    <row r="76" spans="1:2" ht="11.25" customHeight="1" x14ac:dyDescent="0.15">
      <c r="A76" s="11" t="s">
        <v>70</v>
      </c>
      <c r="B76" s="12">
        <v>34732356.609999999</v>
      </c>
    </row>
    <row r="78" spans="1:2" ht="11.25" customHeight="1" x14ac:dyDescent="0.15">
      <c r="A78" s="26" t="s">
        <v>71</v>
      </c>
    </row>
    <row r="79" spans="1:2" ht="11.25" customHeight="1" x14ac:dyDescent="0.15">
      <c r="A79" s="2" t="s">
        <v>72</v>
      </c>
    </row>
    <row r="80" spans="1:2" ht="11.25" customHeight="1" x14ac:dyDescent="0.15">
      <c r="A80" s="27" t="s">
        <v>73</v>
      </c>
    </row>
    <row r="81" spans="1:1" ht="11.25" customHeight="1" x14ac:dyDescent="0.15">
      <c r="A81" s="2" t="s">
        <v>74</v>
      </c>
    </row>
    <row r="85" spans="1:1" ht="11.25" customHeight="1" x14ac:dyDescent="0.15">
      <c r="A85" s="7"/>
    </row>
    <row r="86" spans="1:1" ht="11.25" customHeight="1" x14ac:dyDescent="0.15">
      <c r="A86" s="28"/>
    </row>
    <row r="87" spans="1:1" ht="11.25" customHeight="1" x14ac:dyDescent="0.15">
      <c r="A87" s="29"/>
    </row>
    <row r="88" spans="1:1" ht="11.25" customHeight="1" x14ac:dyDescent="0.15">
      <c r="A88" s="30"/>
    </row>
    <row r="89" spans="1:1" ht="11.25" customHeight="1" x14ac:dyDescent="0.15">
      <c r="A89" s="31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2022-03-30T14:04:56Z</dcterms:created>
  <dcterms:modified xsi:type="dcterms:W3CDTF">2022-03-30T14:04:57Z</dcterms:modified>
</cp:coreProperties>
</file>