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2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  <c r="K25" i="1"/>
  <c r="J25" i="1"/>
  <c r="I25" i="1"/>
  <c r="H25" i="1"/>
  <c r="G25" i="1"/>
  <c r="F25" i="1"/>
  <c r="E25" i="1"/>
  <c r="D25" i="1"/>
  <c r="C25" i="1"/>
  <c r="B25" i="1"/>
  <c r="K23" i="1"/>
  <c r="J23" i="1"/>
  <c r="I23" i="1"/>
  <c r="H23" i="1"/>
  <c r="G23" i="1"/>
  <c r="F23" i="1"/>
  <c r="E23" i="1"/>
  <c r="D23" i="1"/>
  <c r="C23" i="1"/>
  <c r="B23" i="1"/>
  <c r="K21" i="1"/>
  <c r="J21" i="1"/>
  <c r="I21" i="1"/>
  <c r="H21" i="1"/>
  <c r="G21" i="1"/>
  <c r="F21" i="1"/>
  <c r="E21" i="1"/>
  <c r="D21" i="1"/>
  <c r="C21" i="1"/>
  <c r="B21" i="1"/>
  <c r="K18" i="1"/>
  <c r="J18" i="1"/>
  <c r="I18" i="1"/>
  <c r="H18" i="1"/>
  <c r="G18" i="1"/>
  <c r="F18" i="1"/>
  <c r="E18" i="1"/>
  <c r="D18" i="1"/>
  <c r="C18" i="1"/>
  <c r="B18" i="1"/>
  <c r="K16" i="1"/>
  <c r="J16" i="1"/>
  <c r="I16" i="1"/>
  <c r="H16" i="1"/>
  <c r="G16" i="1"/>
  <c r="F16" i="1"/>
  <c r="E16" i="1"/>
  <c r="D16" i="1"/>
  <c r="C16" i="1"/>
  <c r="B16" i="1"/>
  <c r="K13" i="1"/>
  <c r="J13" i="1"/>
  <c r="I13" i="1"/>
  <c r="H13" i="1"/>
  <c r="G13" i="1"/>
  <c r="F13" i="1"/>
  <c r="E13" i="1"/>
  <c r="D13" i="1"/>
  <c r="C13" i="1"/>
  <c r="B13" i="1"/>
  <c r="K11" i="1"/>
  <c r="J11" i="1"/>
  <c r="I11" i="1"/>
  <c r="H11" i="1"/>
  <c r="G11" i="1"/>
  <c r="F11" i="1"/>
  <c r="E11" i="1"/>
  <c r="D11" i="1"/>
  <c r="C11" i="1"/>
  <c r="B11" i="1"/>
  <c r="K7" i="1"/>
  <c r="J7" i="1"/>
  <c r="I7" i="1"/>
  <c r="I6" i="1" s="1"/>
  <c r="H7" i="1"/>
  <c r="H6" i="1" s="1"/>
  <c r="G7" i="1"/>
  <c r="G6" i="1" s="1"/>
  <c r="F7" i="1"/>
  <c r="F6" i="1" s="1"/>
  <c r="E7" i="1"/>
  <c r="D7" i="1"/>
  <c r="C7" i="1"/>
  <c r="C6" i="1" s="1"/>
  <c r="B7" i="1"/>
  <c r="B6" i="1" s="1"/>
  <c r="K6" i="1"/>
  <c r="J6" i="1"/>
  <c r="E6" i="1"/>
  <c r="D6" i="1"/>
</calcChain>
</file>

<file path=xl/sharedStrings.xml><?xml version="1.0" encoding="utf-8"?>
<sst xmlns="http://schemas.openxmlformats.org/spreadsheetml/2006/main" count="52" uniqueCount="44">
  <si>
    <t>TABLA 24.2: MONTOS DE IMPORTACIONES (EN US$ CIF) Y EXPORTACIONES (EN US$ FOB ) DE BIENES CULTURALES Y CREATIVOS, POR AÑO, SEGÚN DOMINIO Y SUBDOMINIO CULTURAL. 2015 - 2019</t>
  </si>
  <si>
    <t>DOMINIO Y SUBDOMINIO CULTURAL</t>
  </si>
  <si>
    <t>IMPORTACIONES (EN US$ CIF)</t>
  </si>
  <si>
    <t>EXPORTACIONES (EN US$ FOB)</t>
  </si>
  <si>
    <t>TOTAL</t>
  </si>
  <si>
    <t>Arquitectura, Diseño y Servicios Creativos</t>
  </si>
  <si>
    <r>
      <t>Arquitectura</t>
    </r>
    <r>
      <rPr>
        <vertAlign val="superscript"/>
        <sz val="8"/>
        <rFont val="Verdana"/>
        <family val="2"/>
      </rPr>
      <t>/1</t>
    </r>
  </si>
  <si>
    <r>
      <t>Diseño</t>
    </r>
    <r>
      <rPr>
        <vertAlign val="superscript"/>
        <sz val="8"/>
        <rFont val="Verdana"/>
        <family val="2"/>
      </rPr>
      <t>/2</t>
    </r>
  </si>
  <si>
    <r>
      <t>Publicidad</t>
    </r>
    <r>
      <rPr>
        <vertAlign val="superscript"/>
        <sz val="8"/>
        <rFont val="Verdana"/>
        <family val="2"/>
      </rPr>
      <t>/3</t>
    </r>
  </si>
  <si>
    <t>Artes Escénicas</t>
  </si>
  <si>
    <r>
      <t>Circo</t>
    </r>
    <r>
      <rPr>
        <vertAlign val="superscript"/>
        <sz val="8"/>
        <rFont val="Verdana"/>
        <family val="2"/>
      </rPr>
      <t>/4</t>
    </r>
  </si>
  <si>
    <t>Artes Literarias, Libros y Prensa</t>
  </si>
  <si>
    <r>
      <t>Diarios y Revistas</t>
    </r>
    <r>
      <rPr>
        <vertAlign val="superscript"/>
        <sz val="8"/>
        <rFont val="Verdana"/>
        <family val="2"/>
      </rPr>
      <t>/5</t>
    </r>
  </si>
  <si>
    <r>
      <t>Editorial</t>
    </r>
    <r>
      <rPr>
        <vertAlign val="superscript"/>
        <sz val="8"/>
        <rFont val="Verdana"/>
        <family val="2"/>
      </rPr>
      <t>/6</t>
    </r>
  </si>
  <si>
    <t>Artes Musicales</t>
  </si>
  <si>
    <r>
      <t>Música</t>
    </r>
    <r>
      <rPr>
        <vertAlign val="superscript"/>
        <sz val="8"/>
        <rFont val="Verdana"/>
        <family val="2"/>
      </rPr>
      <t>/7</t>
    </r>
  </si>
  <si>
    <t>Artes Visuales</t>
  </si>
  <si>
    <r>
      <t>Artes Visuales</t>
    </r>
    <r>
      <rPr>
        <vertAlign val="superscript"/>
        <sz val="8"/>
        <rFont val="Verdana"/>
        <family val="2"/>
      </rPr>
      <t>/8</t>
    </r>
  </si>
  <si>
    <r>
      <t>Fotografía</t>
    </r>
    <r>
      <rPr>
        <vertAlign val="superscript"/>
        <sz val="8"/>
        <rFont val="Verdana"/>
        <family val="2"/>
      </rPr>
      <t>/9</t>
    </r>
  </si>
  <si>
    <t>Artesanía</t>
  </si>
  <si>
    <r>
      <t>Artesanía</t>
    </r>
    <r>
      <rPr>
        <vertAlign val="superscript"/>
        <sz val="8"/>
        <rFont val="Verdana"/>
        <family val="2"/>
      </rPr>
      <t>/10</t>
    </r>
  </si>
  <si>
    <t>Infraestructura y Equipamiento</t>
  </si>
  <si>
    <t>Medios Informáticos</t>
  </si>
  <si>
    <t>Medios Audiovisuales e Interactivos</t>
  </si>
  <si>
    <r>
      <t>Audiovisual</t>
    </r>
    <r>
      <rPr>
        <vertAlign val="superscript"/>
        <sz val="8"/>
        <rFont val="Verdana"/>
        <family val="2"/>
      </rPr>
      <t>/11</t>
    </r>
  </si>
  <si>
    <r>
      <t>Radio y Televisión</t>
    </r>
    <r>
      <rPr>
        <vertAlign val="superscript"/>
        <sz val="8"/>
        <rFont val="Verdana"/>
        <family val="2"/>
      </rPr>
      <t>/12</t>
    </r>
  </si>
  <si>
    <t>Video Juegos</t>
  </si>
  <si>
    <t>Patrimonio</t>
  </si>
  <si>
    <r>
      <t>Patrimonio</t>
    </r>
    <r>
      <rPr>
        <vertAlign val="superscript"/>
        <sz val="8"/>
        <rFont val="Verdana"/>
        <family val="2"/>
      </rPr>
      <t>/13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</si>
  <si>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Incluye Planos y dibujos originales hechos a mano, de arquitectura, ingeniería, industriales, comerciales, topográficos o similares; textos manuscritos; reproducciones fotográficas sobre papel sensibilizado y copias con papel carbón (carbónico), de los planos, dibujos o textos antes mencionados.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</si>
  <si>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Papel para decorar y revestimientos similares de paredes; papel para vidrieras.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</si>
  <si>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Incluye Exhibidores publicitarios de cartón; Catálogos comerciales; Impresos publicitarios entre otros.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</si>
  <si>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Circos, zoológicos ambulantes.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</si>
  <si>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Incluye diarios y publicaciones periódicas; revistas infantiles, de deportes y de modas; papel prensa en bobinas y en hojas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</si>
  <si>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Incluye Libros y otros impresos; Libros de hojas sueltas, incluso plegadas; diccionarios; enciclopedias; libros escolares para enseñanza básica y media; libros escolares para enseñanza técnico profesional; libros académicos y científicos; libros de literatura infantil; los demás libros de literatura; manufacturas cartográficas, en forma de libros o folletos, calendarios, máquinas y aparatos para imprimir;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tamaño; Tintas de imprimir, tintas de escribir o de dibujar y demás tintas, incluso concentradas o sólidas; Máquinas y aparatos para imprimir mediante planchas, cilindros y demás elementos impresores de la partida 84.42; las demás máquinas impresoras, copiadoras y de fax, incluso combinadas entre sí; partes y accesorios.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</si>
  <si>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 Incluye Música manuscrita o impresa, incluso con ilustraciones o encuadernado; Pianos, incluso automáticos; clavecines y demás instrumentos de cuerda con teclado; Instrumentos musicales en los que el sonido se produzca o tenga que amplificarse  eléctricamente (por ejemplo: órganos, guitarras, acordeones); Cajas de música, orquestriones, organillos, pájaros cantores, sierras musicales y demás instrumentos musicales no comprendidos en otra partida de este Capítulo; reclamos de cualquier clase; silbatos, cuernos y demás instrumentos de boca, de llamada o aviso; Los demás instrumentos musicales de cuerda (por ejemplo: guitarras, violines, arpas; Partes (por ejemplo, mecanismos de cajas de música) y accesorios (por ejemplo: tarjetas, discos y rollos para aparatos mecánicos) de instrumentos musicales; metrónomos y diapasones de cualquier tipo; Micrófonos y sus soportes; altavoces (altoparlantes), incluso montados en sus cajas; auriculares, incluidos los de casco, estén o no combinados con micrófono, y juegos o conjuntos constituidos por un micrófono y uno o varios altavoces (altoparlantes); amplificadores eléctricos de audiofrecuencia; equipos eléctricos para amplificación de sonido. Equipos eléctricos de amplificación de sonido; Aparatos de grabación de sonido; aparatos de reproducción de sonido; aparatos de grabación y reproducción de sonido; Discos, cintas, dispositivos de almacenamiento permanente de datos a base de semiconductores, tarjetas inteligentes («smart cards») y demás soportes para grabar sonido o grabaciones análogas, grabados o no, incluso las matrices y moldes galvánicos para fabricación de discos, excepto los productos del Capítulo 37.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</si>
  <si>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Incluye Objetos de arte originales ejecutados por artistas chilenos en el extranjero e importados por ellos; Máquinas y aparatos para imprimir, heliográficos (huecograbado); partes y accesorios; Colores para la pintura artística, la enseñanza, la pintura de carteles, para matizar o para entretenimiento y colores similares, en pastillas, tubos, botes, frascos o en formas o envases  similares; Lápices, minas, pasteles, carboncillos, tizas para escribir o dibujar y jaboncillos (tizas) de sastre; Pinturas y dibujos, hechos totalmente a mano, excepto los dibujos de la partida 49.06 y artículos manufacturados decorados a mano; collages y cuadros similares; Grabados, estampas y litografías originales; Obras originales de estatuaria o escultura, de cualquier materia.</t>
    </r>
  </si>
  <si>
    <r>
      <rPr>
        <b/>
        <sz val="8"/>
        <rFont val="Verdana"/>
        <family val="2"/>
      </rPr>
      <t>9</t>
    </r>
    <r>
      <rPr>
        <sz val="8"/>
        <rFont val="Verdana"/>
        <family val="2"/>
      </rPr>
      <t xml:space="preserve"> Incluye Estampas, grabados y fotografías; Cámaras fotográficas, con sus partes y accesorios; películas de fotografía en rollos; Películas fotográficas en rollos, sensibilizadas, sin impresionar, excepto las de papel, cartón o textiles; Películas fotográficas  autorrevelables en rollos, sensibilizadas, sin impresionar; papel fotográfico sensibilizado; Flashes, lámparas y sus partes y accesorios; Lámparas y cubos, de destello y similares; Objetivos, para cámaras, proyectores o ampliadoras o reductoras fotográficos o cinematográficos; aparatos fotográficos desechables; Proyectores de imagen fija, ampliadoras o reductoras, sus partes y accesorios;  Ampliadores o reductoras, fotográficas; Estampas, grabados, fotografías y tarjetas postales.</t>
    </r>
  </si>
  <si>
    <r>
      <rPr>
        <b/>
        <sz val="8"/>
        <rFont val="Verdana"/>
        <family val="2"/>
      </rPr>
      <t>10</t>
    </r>
    <r>
      <rPr>
        <sz val="8"/>
        <rFont val="Verdana"/>
        <family val="2"/>
      </rPr>
      <t xml:space="preserve"> Incluye productos asociados Materias vegetales de las especies utilizadas principalmente en cestería o espartería; Pieles curtidas o «crust», de ovino, depiladas, incluso divididas pero sin otra preparación; Baúles, maletas (valijas), maletines, incluidos los de aseo y los portadocumentos, portafolios (carteras de mano); Marquetería y taracea; cofrecillos y estuches para joyería u orfebrería y manufacturas similares, de madera; Trenzas y artículos similares, de materia trenzable; Artículos de cestería obtenidos directamente en su forma con materia trenzable; Lana y pelo fino u ordinario, cardados o peinados; Hilados de lana cardada sin acondicionar para la venta al por menor;  Alfombras de nudo de materia textil, incluso confeccionada; Tejidos de punto por urdimbre; Estatuillas y demás artículos para adorno, de cerámica; Piedras preciosas (excepto los diamantes) o semipreciosas; Artículos de joyería y sus partes, de metal precioso o de chapado de metal precioso (plaqué); Artículos de orfebrería y sus partes, de metal precioso o de chapado de metal precioso; Telares; Máquinas y aparatos para la fabricación o acabado del fieltro o tela sin tejer, en pieza o con forma, incluidas las máquinas y aparatos para la fabricación de sombreros de fieltro; hormas de sombrerería; Marfil, hueso, concha (caparazón) de tortuga, cuerno, asta, coral, nácar y demás materias animales para talla.</t>
    </r>
  </si>
  <si>
    <r>
      <rPr>
        <b/>
        <sz val="8"/>
        <rFont val="Verdana"/>
        <family val="2"/>
      </rPr>
      <t>11</t>
    </r>
    <r>
      <rPr>
        <sz val="8"/>
        <rFont val="Verdana"/>
        <family val="2"/>
      </rPr>
      <t xml:space="preserve"> Incluye  películas cinematográficas, impresionadas y reveladas, con o sin registro de sonido; Aparatos de grabación o reproducción de imagen y sonido (vídeos), incluso con receptor de señales de imagen y sonido incorporado;  Cámaras cinematográficas para filmes ancho, Proyectores; Partes y accesorios de proyectores cinematográficos.</t>
    </r>
  </si>
  <si>
    <r>
      <rPr>
        <b/>
        <sz val="8"/>
        <rFont val="Verdana"/>
        <family val="2"/>
      </rPr>
      <t>12</t>
    </r>
    <r>
      <rPr>
        <sz val="8"/>
        <rFont val="Verdana"/>
        <family val="2"/>
      </rPr>
      <t xml:space="preserve"> Incluye Aparatos emisores de radiodifusión o televisión, incluso con aparato receptor o de grabación o reproducción de sonido incorporado; cámaras de televisión, cámaras fotográficas digitales y videocámaras; Monitores y proyectores, que no incorporen aparato receptor de televisión; aparatos receptores de televisión, incluso con aparato receptor de radiodifusión o grabación o reproducción de sonido o imagen incorporado.</t>
    </r>
  </si>
  <si>
    <r>
      <rPr>
        <b/>
        <sz val="8"/>
        <rFont val="Verdana"/>
        <family val="2"/>
      </rPr>
      <t>13</t>
    </r>
    <r>
      <rPr>
        <sz val="8"/>
        <rFont val="Verdana"/>
        <family val="2"/>
      </rPr>
      <t xml:space="preserve"> Incluye Antigüedades de más de cien años;  Colecciones y especímenes para colecciones de zoología, botánica, mineralogía o anatomía o que tengan interés histórico, arqueológico, paleontológico, etnográfico o numismático; y  Artículos para fiestas, carnaval u otras diversiones, incluidos los de magia y artículos sorpresa.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</si>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</sst>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1" fontId="2" fillId="0" borderId="0" xfId="1" applyFont="1" applyFill="1" applyBorder="1" applyAlignment="1">
      <alignment horizontal="center" vertical="center" wrapText="1"/>
    </xf>
    <xf numFmtId="41" fontId="2" fillId="0" borderId="0" xfId="1" applyFont="1" applyFill="1"/>
    <xf numFmtId="0" fontId="3" fillId="0" borderId="0" xfId="0" applyFont="1" applyAlignment="1">
      <alignment horizontal="left" vertical="center" indent="1"/>
    </xf>
    <xf numFmtId="41" fontId="3" fillId="0" borderId="0" xfId="1" applyFont="1" applyFill="1"/>
    <xf numFmtId="165" fontId="3" fillId="0" borderId="0" xfId="2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</cellXfs>
  <cellStyles count="3">
    <cellStyle name="Millares [0] 2" xfId="1"/>
    <cellStyle name="Millares 1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0"/>
  <dimension ref="A2:K46"/>
  <sheetViews>
    <sheetView tabSelected="1" zoomScaleNormal="100" workbookViewId="0"/>
  </sheetViews>
  <sheetFormatPr baseColWidth="10" defaultColWidth="11.42578125" defaultRowHeight="10.5" x14ac:dyDescent="0.15"/>
  <cols>
    <col min="1" max="1" width="52.42578125" style="3" customWidth="1"/>
    <col min="2" max="9" width="17.5703125" style="3" customWidth="1"/>
    <col min="10" max="11" width="17.7109375" style="3" customWidth="1"/>
    <col min="12" max="16384" width="11.42578125" style="3"/>
  </cols>
  <sheetData>
    <row r="2" spans="1:11" ht="15" customHeight="1" x14ac:dyDescent="0.1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1" ht="10.5" customHeight="1" x14ac:dyDescent="0.15"/>
    <row r="4" spans="1:11" ht="11.25" customHeight="1" x14ac:dyDescent="0.15">
      <c r="A4" s="4" t="s">
        <v>1</v>
      </c>
      <c r="B4" s="5">
        <v>2015</v>
      </c>
      <c r="C4" s="6"/>
      <c r="D4" s="6">
        <v>2016</v>
      </c>
      <c r="E4" s="6"/>
      <c r="F4" s="6">
        <v>2017</v>
      </c>
      <c r="G4" s="6"/>
      <c r="H4" s="6">
        <v>2018</v>
      </c>
      <c r="I4" s="6"/>
      <c r="J4" s="6">
        <v>2019</v>
      </c>
      <c r="K4" s="6"/>
    </row>
    <row r="5" spans="1:11" ht="22.5" customHeight="1" x14ac:dyDescent="0.15">
      <c r="A5" s="7"/>
      <c r="B5" s="8" t="s">
        <v>2</v>
      </c>
      <c r="C5" s="9" t="s">
        <v>3</v>
      </c>
      <c r="D5" s="8" t="s">
        <v>2</v>
      </c>
      <c r="E5" s="9" t="s">
        <v>3</v>
      </c>
      <c r="F5" s="8" t="s">
        <v>2</v>
      </c>
      <c r="G5" s="9" t="s">
        <v>3</v>
      </c>
      <c r="H5" s="8" t="s">
        <v>2</v>
      </c>
      <c r="I5" s="9" t="s">
        <v>3</v>
      </c>
      <c r="J5" s="8" t="s">
        <v>2</v>
      </c>
      <c r="K5" s="9" t="s">
        <v>3</v>
      </c>
    </row>
    <row r="6" spans="1:11" ht="11.25" customHeight="1" x14ac:dyDescent="0.15">
      <c r="A6" s="10" t="s">
        <v>4</v>
      </c>
      <c r="B6" s="11">
        <f t="shared" ref="B6:K6" si="0">+B7+B11+B13+B16+B18+B21+B23+B25+B29</f>
        <v>3105905311.2199969</v>
      </c>
      <c r="C6" s="11">
        <f t="shared" si="0"/>
        <v>169890601.13</v>
      </c>
      <c r="D6" s="11">
        <f t="shared" si="0"/>
        <v>2970613823.1799998</v>
      </c>
      <c r="E6" s="11">
        <f t="shared" si="0"/>
        <v>152175875.07999998</v>
      </c>
      <c r="F6" s="11">
        <f t="shared" si="0"/>
        <v>2549619393.8299999</v>
      </c>
      <c r="G6" s="11">
        <f t="shared" si="0"/>
        <v>139610103.66000003</v>
      </c>
      <c r="H6" s="11">
        <f t="shared" si="0"/>
        <v>2750995328.0800009</v>
      </c>
      <c r="I6" s="11">
        <f t="shared" si="0"/>
        <v>154324909.43000001</v>
      </c>
      <c r="J6" s="11">
        <f t="shared" si="0"/>
        <v>2353791372.7199998</v>
      </c>
      <c r="K6" s="11">
        <f t="shared" si="0"/>
        <v>182409623.28</v>
      </c>
    </row>
    <row r="7" spans="1:11" ht="11.25" customHeight="1" x14ac:dyDescent="0.15">
      <c r="A7" s="1" t="s">
        <v>5</v>
      </c>
      <c r="B7" s="12">
        <f t="shared" ref="B7:J7" si="1">+SUM(B8:B10)</f>
        <v>25961244.109999985</v>
      </c>
      <c r="C7" s="12">
        <f t="shared" si="1"/>
        <v>20256287.070000004</v>
      </c>
      <c r="D7" s="12">
        <f t="shared" si="1"/>
        <v>25103493.839999996</v>
      </c>
      <c r="E7" s="12">
        <f t="shared" si="1"/>
        <v>15728301.290000003</v>
      </c>
      <c r="F7" s="12">
        <f t="shared" si="1"/>
        <v>24872824.599999994</v>
      </c>
      <c r="G7" s="12">
        <f t="shared" si="1"/>
        <v>15079236.940000001</v>
      </c>
      <c r="H7" s="12">
        <f t="shared" si="1"/>
        <v>26239998.840000004</v>
      </c>
      <c r="I7" s="12">
        <f t="shared" si="1"/>
        <v>11552738.940000003</v>
      </c>
      <c r="J7" s="12">
        <f t="shared" si="1"/>
        <v>26112851.280000001</v>
      </c>
      <c r="K7" s="12">
        <f>SUM(K8:K10)</f>
        <v>11610778.720000001</v>
      </c>
    </row>
    <row r="8" spans="1:11" ht="11.25" customHeight="1" x14ac:dyDescent="0.15">
      <c r="A8" s="13" t="s">
        <v>6</v>
      </c>
      <c r="B8" s="14">
        <v>53678.579999999994</v>
      </c>
      <c r="C8" s="14">
        <v>20654.5</v>
      </c>
      <c r="D8" s="14">
        <v>57545.070000000007</v>
      </c>
      <c r="E8" s="14">
        <v>0</v>
      </c>
      <c r="F8" s="14">
        <v>85079.59</v>
      </c>
      <c r="G8" s="14">
        <v>3082.48</v>
      </c>
      <c r="H8" s="14">
        <v>52686.77</v>
      </c>
      <c r="I8" s="14">
        <v>627641.59999999998</v>
      </c>
      <c r="J8" s="14">
        <v>85957.66</v>
      </c>
      <c r="K8" s="14">
        <v>355685</v>
      </c>
    </row>
    <row r="9" spans="1:11" ht="11.25" customHeight="1" x14ac:dyDescent="0.15">
      <c r="A9" s="13" t="s">
        <v>7</v>
      </c>
      <c r="B9" s="14">
        <v>2654748.0800000015</v>
      </c>
      <c r="C9" s="14">
        <v>1092025.3499999999</v>
      </c>
      <c r="D9" s="14">
        <v>3118670.5100000002</v>
      </c>
      <c r="E9" s="14">
        <v>824391.9</v>
      </c>
      <c r="F9" s="14">
        <v>3344476.44</v>
      </c>
      <c r="G9" s="14">
        <v>954634.43</v>
      </c>
      <c r="H9" s="14">
        <v>4013471.7300000004</v>
      </c>
      <c r="I9" s="14">
        <v>1179951.55</v>
      </c>
      <c r="J9" s="14">
        <v>3639209.2700000005</v>
      </c>
      <c r="K9" s="14">
        <v>1071409.95</v>
      </c>
    </row>
    <row r="10" spans="1:11" ht="11.25" customHeight="1" x14ac:dyDescent="0.15">
      <c r="A10" s="13" t="s">
        <v>8</v>
      </c>
      <c r="B10" s="14">
        <v>23252817.449999984</v>
      </c>
      <c r="C10" s="14">
        <v>19143607.220000003</v>
      </c>
      <c r="D10" s="14">
        <v>21927278.259999998</v>
      </c>
      <c r="E10" s="14">
        <v>14903909.390000002</v>
      </c>
      <c r="F10" s="14">
        <v>21443268.569999993</v>
      </c>
      <c r="G10" s="14">
        <v>14121520.030000001</v>
      </c>
      <c r="H10" s="14">
        <v>22173840.340000004</v>
      </c>
      <c r="I10" s="14">
        <v>9745145.7900000028</v>
      </c>
      <c r="J10" s="14">
        <v>22387684.350000001</v>
      </c>
      <c r="K10" s="14">
        <v>10183683.770000001</v>
      </c>
    </row>
    <row r="11" spans="1:11" ht="11.25" customHeight="1" x14ac:dyDescent="0.15">
      <c r="A11" s="1" t="s">
        <v>9</v>
      </c>
      <c r="B11" s="12">
        <f t="shared" ref="B11:J11" si="2">+B12</f>
        <v>187430.71</v>
      </c>
      <c r="C11" s="12">
        <f t="shared" si="2"/>
        <v>0</v>
      </c>
      <c r="D11" s="12">
        <f t="shared" si="2"/>
        <v>117375.99</v>
      </c>
      <c r="E11" s="12">
        <f t="shared" si="2"/>
        <v>11674.800000000001</v>
      </c>
      <c r="F11" s="12">
        <f t="shared" si="2"/>
        <v>353983.35000000003</v>
      </c>
      <c r="G11" s="12">
        <f t="shared" si="2"/>
        <v>0</v>
      </c>
      <c r="H11" s="12">
        <f t="shared" si="2"/>
        <v>316899.03000000003</v>
      </c>
      <c r="I11" s="12">
        <f t="shared" si="2"/>
        <v>34911.71</v>
      </c>
      <c r="J11" s="12">
        <f t="shared" si="2"/>
        <v>210766.78</v>
      </c>
      <c r="K11" s="12">
        <f>SUM(K12)</f>
        <v>0</v>
      </c>
    </row>
    <row r="12" spans="1:11" ht="11.25" customHeight="1" x14ac:dyDescent="0.15">
      <c r="A12" s="13" t="s">
        <v>10</v>
      </c>
      <c r="B12" s="14">
        <v>187430.71</v>
      </c>
      <c r="C12" s="14">
        <v>0</v>
      </c>
      <c r="D12" s="14">
        <v>117375.99</v>
      </c>
      <c r="E12" s="14">
        <v>11674.800000000001</v>
      </c>
      <c r="F12" s="14">
        <v>353983.35000000003</v>
      </c>
      <c r="G12" s="14">
        <v>0</v>
      </c>
      <c r="H12" s="14">
        <v>316899.03000000003</v>
      </c>
      <c r="I12" s="14">
        <v>34911.71</v>
      </c>
      <c r="J12" s="14">
        <v>210766.78</v>
      </c>
      <c r="K12" s="14">
        <v>0</v>
      </c>
    </row>
    <row r="13" spans="1:11" ht="11.25" customHeight="1" x14ac:dyDescent="0.15">
      <c r="A13" s="1" t="s">
        <v>11</v>
      </c>
      <c r="B13" s="12">
        <f t="shared" ref="B13:J13" si="3">+SUM(B14:B15)</f>
        <v>377403212.15000045</v>
      </c>
      <c r="C13" s="12">
        <f t="shared" si="3"/>
        <v>42960982.949999996</v>
      </c>
      <c r="D13" s="12">
        <f t="shared" si="3"/>
        <v>350727896.01000005</v>
      </c>
      <c r="E13" s="12">
        <f t="shared" si="3"/>
        <v>40882610.509999998</v>
      </c>
      <c r="F13" s="12">
        <f t="shared" si="3"/>
        <v>370540151.38999999</v>
      </c>
      <c r="G13" s="12">
        <f t="shared" si="3"/>
        <v>42931653.479999997</v>
      </c>
      <c r="H13" s="12">
        <f t="shared" si="3"/>
        <v>366039021.43000072</v>
      </c>
      <c r="I13" s="12">
        <f t="shared" si="3"/>
        <v>52982829.070000008</v>
      </c>
      <c r="J13" s="12">
        <f t="shared" si="3"/>
        <v>327174135.01000011</v>
      </c>
      <c r="K13" s="12">
        <f>SUM(K14:K15)</f>
        <v>42744866.219999999</v>
      </c>
    </row>
    <row r="14" spans="1:11" ht="11.25" customHeight="1" x14ac:dyDescent="0.15">
      <c r="A14" s="13" t="s">
        <v>12</v>
      </c>
      <c r="B14" s="14">
        <v>8024981.7800000012</v>
      </c>
      <c r="C14" s="14">
        <v>34097117.339999996</v>
      </c>
      <c r="D14" s="14">
        <v>6930618.9900000002</v>
      </c>
      <c r="E14" s="14">
        <v>31093888.969999999</v>
      </c>
      <c r="F14" s="14">
        <v>5918484.7499999991</v>
      </c>
      <c r="G14" s="14">
        <v>33113238.509999998</v>
      </c>
      <c r="H14" s="14">
        <v>2384539.0399999991</v>
      </c>
      <c r="I14" s="14">
        <v>38010187.240000002</v>
      </c>
      <c r="J14" s="14">
        <v>5568903.540000001</v>
      </c>
      <c r="K14" s="14">
        <v>29013594.789999995</v>
      </c>
    </row>
    <row r="15" spans="1:11" ht="11.25" customHeight="1" x14ac:dyDescent="0.15">
      <c r="A15" s="13" t="s">
        <v>13</v>
      </c>
      <c r="B15" s="14">
        <v>369378230.37000048</v>
      </c>
      <c r="C15" s="14">
        <v>8863865.6099999975</v>
      </c>
      <c r="D15" s="14">
        <v>343797277.02000004</v>
      </c>
      <c r="E15" s="14">
        <v>9788721.540000001</v>
      </c>
      <c r="F15" s="14">
        <v>364621666.63999999</v>
      </c>
      <c r="G15" s="14">
        <v>9818414.9700000007</v>
      </c>
      <c r="H15" s="14">
        <v>363654482.3900007</v>
      </c>
      <c r="I15" s="14">
        <v>14972641.830000006</v>
      </c>
      <c r="J15" s="14">
        <v>321605231.47000009</v>
      </c>
      <c r="K15" s="14">
        <v>13731271.43</v>
      </c>
    </row>
    <row r="16" spans="1:11" ht="11.25" customHeight="1" x14ac:dyDescent="0.15">
      <c r="A16" s="1" t="s">
        <v>14</v>
      </c>
      <c r="B16" s="12">
        <f t="shared" ref="B16:J16" si="4">+B17</f>
        <v>125262983.77</v>
      </c>
      <c r="C16" s="12">
        <f t="shared" si="4"/>
        <v>2085837.8500000006</v>
      </c>
      <c r="D16" s="12">
        <f t="shared" si="4"/>
        <v>132228915.76999998</v>
      </c>
      <c r="E16" s="12">
        <f t="shared" si="4"/>
        <v>1337399.31</v>
      </c>
      <c r="F16" s="12">
        <f t="shared" si="4"/>
        <v>165492764.54000017</v>
      </c>
      <c r="G16" s="12">
        <f t="shared" si="4"/>
        <v>2738503.05</v>
      </c>
      <c r="H16" s="12">
        <f t="shared" si="4"/>
        <v>173405518.66</v>
      </c>
      <c r="I16" s="12">
        <f t="shared" si="4"/>
        <v>2452139.7999999993</v>
      </c>
      <c r="J16" s="12">
        <f t="shared" si="4"/>
        <v>168852772.70999995</v>
      </c>
      <c r="K16" s="12">
        <f>SUM(K17)</f>
        <v>1336374.2299999993</v>
      </c>
    </row>
    <row r="17" spans="1:11" ht="11.25" customHeight="1" x14ac:dyDescent="0.15">
      <c r="A17" s="13" t="s">
        <v>15</v>
      </c>
      <c r="B17" s="14">
        <v>125262983.77</v>
      </c>
      <c r="C17" s="14">
        <v>2085837.8500000006</v>
      </c>
      <c r="D17" s="14">
        <v>132228915.76999998</v>
      </c>
      <c r="E17" s="14">
        <v>1337399.31</v>
      </c>
      <c r="F17" s="14">
        <v>165492764.54000017</v>
      </c>
      <c r="G17" s="14">
        <v>2738503.05</v>
      </c>
      <c r="H17" s="14">
        <v>173405518.66</v>
      </c>
      <c r="I17" s="14">
        <v>2452139.7999999993</v>
      </c>
      <c r="J17" s="14">
        <v>168852772.70999995</v>
      </c>
      <c r="K17" s="14">
        <v>1336374.2299999993</v>
      </c>
    </row>
    <row r="18" spans="1:11" ht="11.25" customHeight="1" x14ac:dyDescent="0.15">
      <c r="A18" s="1" t="s">
        <v>16</v>
      </c>
      <c r="B18" s="12">
        <f t="shared" ref="B18:J18" si="5">+SUM(B19:B20)</f>
        <v>143994103.70999977</v>
      </c>
      <c r="C18" s="12">
        <f t="shared" si="5"/>
        <v>4707148.3599999994</v>
      </c>
      <c r="D18" s="12">
        <f t="shared" si="5"/>
        <v>132638510.50999999</v>
      </c>
      <c r="E18" s="12">
        <f t="shared" si="5"/>
        <v>2922481.2399999998</v>
      </c>
      <c r="F18" s="12">
        <f t="shared" si="5"/>
        <v>145827918.81999993</v>
      </c>
      <c r="G18" s="12">
        <f t="shared" si="5"/>
        <v>3161505.8099999996</v>
      </c>
      <c r="H18" s="12">
        <f t="shared" si="5"/>
        <v>153987212.19999999</v>
      </c>
      <c r="I18" s="12">
        <f t="shared" si="5"/>
        <v>3309210.7299999995</v>
      </c>
      <c r="J18" s="12">
        <f t="shared" si="5"/>
        <v>144518590.85000005</v>
      </c>
      <c r="K18" s="12">
        <f>SUM(K19:K20)</f>
        <v>3321813.0700000008</v>
      </c>
    </row>
    <row r="19" spans="1:11" ht="11.25" customHeight="1" x14ac:dyDescent="0.15">
      <c r="A19" s="13" t="s">
        <v>17</v>
      </c>
      <c r="B19" s="14">
        <v>26203746.339999977</v>
      </c>
      <c r="C19" s="14">
        <v>1572641.07</v>
      </c>
      <c r="D19" s="14">
        <v>25366731.929999996</v>
      </c>
      <c r="E19" s="14">
        <v>1136331.2599999998</v>
      </c>
      <c r="F19" s="14">
        <v>30050300.859999996</v>
      </c>
      <c r="G19" s="14">
        <v>847666.11999999965</v>
      </c>
      <c r="H19" s="14">
        <v>32123914.630000006</v>
      </c>
      <c r="I19" s="14">
        <v>1917433.42</v>
      </c>
      <c r="J19" s="14">
        <v>29706313.70000001</v>
      </c>
      <c r="K19" s="14">
        <v>826974.21</v>
      </c>
    </row>
    <row r="20" spans="1:11" ht="11.25" customHeight="1" x14ac:dyDescent="0.15">
      <c r="A20" s="13" t="s">
        <v>18</v>
      </c>
      <c r="B20" s="14">
        <v>117790357.36999978</v>
      </c>
      <c r="C20" s="14">
        <v>3134507.2899999991</v>
      </c>
      <c r="D20" s="14">
        <v>107271778.58</v>
      </c>
      <c r="E20" s="14">
        <v>1786149.98</v>
      </c>
      <c r="F20" s="14">
        <v>115777617.95999993</v>
      </c>
      <c r="G20" s="14">
        <v>2313839.69</v>
      </c>
      <c r="H20" s="14">
        <v>121863297.56999999</v>
      </c>
      <c r="I20" s="14">
        <v>1391777.3099999998</v>
      </c>
      <c r="J20" s="14">
        <v>114812277.15000004</v>
      </c>
      <c r="K20" s="14">
        <v>2494838.8600000008</v>
      </c>
    </row>
    <row r="21" spans="1:11" ht="11.25" customHeight="1" x14ac:dyDescent="0.15">
      <c r="A21" s="1" t="s">
        <v>19</v>
      </c>
      <c r="B21" s="12">
        <f t="shared" ref="B21:J21" si="6">+B22</f>
        <v>139570813.60000032</v>
      </c>
      <c r="C21" s="12">
        <f t="shared" si="6"/>
        <v>63892756.700000048</v>
      </c>
      <c r="D21" s="12">
        <f t="shared" si="6"/>
        <v>132426311.91000001</v>
      </c>
      <c r="E21" s="12">
        <f t="shared" si="6"/>
        <v>54833170.670000024</v>
      </c>
      <c r="F21" s="12">
        <f t="shared" si="6"/>
        <v>119903082.90000014</v>
      </c>
      <c r="G21" s="12">
        <f t="shared" si="6"/>
        <v>48615144.020000018</v>
      </c>
      <c r="H21" s="12">
        <f t="shared" si="6"/>
        <v>147760858.45000026</v>
      </c>
      <c r="I21" s="12">
        <f t="shared" si="6"/>
        <v>55100714.920000002</v>
      </c>
      <c r="J21" s="12">
        <f t="shared" si="6"/>
        <v>133669707.62000014</v>
      </c>
      <c r="K21" s="12">
        <f>SUM(K22)</f>
        <v>54508529.719999999</v>
      </c>
    </row>
    <row r="22" spans="1:11" ht="11.25" customHeight="1" x14ac:dyDescent="0.15">
      <c r="A22" s="13" t="s">
        <v>20</v>
      </c>
      <c r="B22" s="14">
        <v>139570813.60000032</v>
      </c>
      <c r="C22" s="14">
        <v>63892756.700000048</v>
      </c>
      <c r="D22" s="14">
        <v>132426311.91000001</v>
      </c>
      <c r="E22" s="14">
        <v>54833170.670000024</v>
      </c>
      <c r="F22" s="14">
        <v>119903082.90000014</v>
      </c>
      <c r="G22" s="14">
        <v>48615144.020000018</v>
      </c>
      <c r="H22" s="14">
        <v>147760858.45000026</v>
      </c>
      <c r="I22" s="14">
        <v>55100714.920000002</v>
      </c>
      <c r="J22" s="14">
        <v>133669707.62000014</v>
      </c>
      <c r="K22" s="14">
        <v>54508529.719999999</v>
      </c>
    </row>
    <row r="23" spans="1:11" ht="11.25" customHeight="1" x14ac:dyDescent="0.15">
      <c r="A23" s="1" t="s">
        <v>21</v>
      </c>
      <c r="B23" s="12">
        <f t="shared" ref="B23:J23" si="7">+B24</f>
        <v>1536928902.2999959</v>
      </c>
      <c r="C23" s="12">
        <f t="shared" si="7"/>
        <v>26904671.339999981</v>
      </c>
      <c r="D23" s="12">
        <f t="shared" si="7"/>
        <v>1410092603.0500002</v>
      </c>
      <c r="E23" s="12">
        <f t="shared" si="7"/>
        <v>29864927.559999987</v>
      </c>
      <c r="F23" s="12">
        <f t="shared" si="7"/>
        <v>881284544.95000005</v>
      </c>
      <c r="G23" s="12">
        <f t="shared" si="7"/>
        <v>22655991.430000007</v>
      </c>
      <c r="H23" s="12">
        <f t="shared" si="7"/>
        <v>1068060735.1100003</v>
      </c>
      <c r="I23" s="12">
        <f t="shared" si="7"/>
        <v>24747336.660000008</v>
      </c>
      <c r="J23" s="12">
        <f t="shared" si="7"/>
        <v>845668627.22999942</v>
      </c>
      <c r="K23" s="12">
        <f>SUM(K24)</f>
        <v>60902624.190000005</v>
      </c>
    </row>
    <row r="24" spans="1:11" ht="11.25" customHeight="1" x14ac:dyDescent="0.15">
      <c r="A24" s="13" t="s">
        <v>22</v>
      </c>
      <c r="B24" s="14">
        <v>1536928902.2999959</v>
      </c>
      <c r="C24" s="14">
        <v>26904671.339999981</v>
      </c>
      <c r="D24" s="14">
        <v>1410092603.0500002</v>
      </c>
      <c r="E24" s="14">
        <v>29864927.559999987</v>
      </c>
      <c r="F24" s="14">
        <v>881284544.95000005</v>
      </c>
      <c r="G24" s="14">
        <v>22655991.430000007</v>
      </c>
      <c r="H24" s="14">
        <v>1068060735.1100003</v>
      </c>
      <c r="I24" s="14">
        <v>24747336.660000008</v>
      </c>
      <c r="J24" s="14">
        <v>845668627.22999942</v>
      </c>
      <c r="K24" s="14">
        <v>60902624.190000005</v>
      </c>
    </row>
    <row r="25" spans="1:11" ht="11.25" customHeight="1" x14ac:dyDescent="0.15">
      <c r="A25" s="1" t="s">
        <v>23</v>
      </c>
      <c r="B25" s="12">
        <f t="shared" ref="B25:J25" si="8">+SUM(B26:B28)</f>
        <v>745945687.16000044</v>
      </c>
      <c r="C25" s="12">
        <f t="shared" si="8"/>
        <v>8506602.9699999988</v>
      </c>
      <c r="D25" s="12">
        <f t="shared" si="8"/>
        <v>776901797.0200001</v>
      </c>
      <c r="E25" s="12">
        <f t="shared" si="8"/>
        <v>6379585.5000000028</v>
      </c>
      <c r="F25" s="12">
        <f t="shared" si="8"/>
        <v>829082349.42999983</v>
      </c>
      <c r="G25" s="12">
        <f t="shared" si="8"/>
        <v>3726430.1200000006</v>
      </c>
      <c r="H25" s="12">
        <f t="shared" si="8"/>
        <v>801489092.3099997</v>
      </c>
      <c r="I25" s="12">
        <f t="shared" si="8"/>
        <v>3983150.03</v>
      </c>
      <c r="J25" s="12">
        <f t="shared" si="8"/>
        <v>690066022.04999995</v>
      </c>
      <c r="K25" s="12">
        <f>SUM(K26:K28)</f>
        <v>7859047.9600000028</v>
      </c>
    </row>
    <row r="26" spans="1:11" ht="11.25" customHeight="1" x14ac:dyDescent="0.15">
      <c r="A26" s="13" t="s">
        <v>24</v>
      </c>
      <c r="B26" s="14">
        <v>48858679.65000008</v>
      </c>
      <c r="C26" s="14">
        <v>1072586.17</v>
      </c>
      <c r="D26" s="14">
        <v>39494416.590000004</v>
      </c>
      <c r="E26" s="14">
        <v>602951.98</v>
      </c>
      <c r="F26" s="14">
        <v>39659480.029999986</v>
      </c>
      <c r="G26" s="14">
        <v>316768.99</v>
      </c>
      <c r="H26" s="14">
        <v>42303835.740000002</v>
      </c>
      <c r="I26" s="14">
        <v>607340.7300000001</v>
      </c>
      <c r="J26" s="14">
        <v>34306907.350000024</v>
      </c>
      <c r="K26" s="14">
        <v>638452.70000000007</v>
      </c>
    </row>
    <row r="27" spans="1:11" ht="11.25" customHeight="1" x14ac:dyDescent="0.15">
      <c r="A27" s="13" t="s">
        <v>25</v>
      </c>
      <c r="B27" s="14">
        <v>645405241.42000031</v>
      </c>
      <c r="C27" s="14">
        <v>7217148.7499999991</v>
      </c>
      <c r="D27" s="14">
        <v>681480712.10000002</v>
      </c>
      <c r="E27" s="14">
        <v>5441320.7400000021</v>
      </c>
      <c r="F27" s="14">
        <v>713272727.87999988</v>
      </c>
      <c r="G27" s="14">
        <v>3278875.3200000008</v>
      </c>
      <c r="H27" s="14">
        <v>676141194.70999968</v>
      </c>
      <c r="I27" s="14">
        <v>3256947.36</v>
      </c>
      <c r="J27" s="14">
        <v>577497367.65999985</v>
      </c>
      <c r="K27" s="14">
        <v>6631221.6800000025</v>
      </c>
    </row>
    <row r="28" spans="1:11" ht="11.25" customHeight="1" x14ac:dyDescent="0.15">
      <c r="A28" s="13" t="s">
        <v>26</v>
      </c>
      <c r="B28" s="14">
        <v>51681766.090000011</v>
      </c>
      <c r="C28" s="14">
        <v>216868.05000000002</v>
      </c>
      <c r="D28" s="14">
        <v>55926668.329999998</v>
      </c>
      <c r="E28" s="14">
        <v>335312.78000000003</v>
      </c>
      <c r="F28" s="14">
        <v>76150141.519999981</v>
      </c>
      <c r="G28" s="14">
        <v>130785.81</v>
      </c>
      <c r="H28" s="14">
        <v>83044061.859999999</v>
      </c>
      <c r="I28" s="14">
        <v>118861.94</v>
      </c>
      <c r="J28" s="14">
        <v>78261747.040000021</v>
      </c>
      <c r="K28" s="14">
        <v>589373.58000000007</v>
      </c>
    </row>
    <row r="29" spans="1:11" ht="11.25" customHeight="1" x14ac:dyDescent="0.15">
      <c r="A29" s="1" t="s">
        <v>27</v>
      </c>
      <c r="B29" s="12">
        <f t="shared" ref="B29:J29" si="9">+B30</f>
        <v>10650933.709999997</v>
      </c>
      <c r="C29" s="12">
        <f t="shared" si="9"/>
        <v>576313.89</v>
      </c>
      <c r="D29" s="12">
        <f t="shared" si="9"/>
        <v>10376919.08</v>
      </c>
      <c r="E29" s="12">
        <f t="shared" si="9"/>
        <v>215724.2</v>
      </c>
      <c r="F29" s="12">
        <f t="shared" si="9"/>
        <v>12261773.85</v>
      </c>
      <c r="G29" s="12">
        <f t="shared" si="9"/>
        <v>701638.80999999994</v>
      </c>
      <c r="H29" s="12">
        <f t="shared" si="9"/>
        <v>13695992.050000001</v>
      </c>
      <c r="I29" s="12">
        <f t="shared" si="9"/>
        <v>161877.57</v>
      </c>
      <c r="J29" s="12">
        <f t="shared" si="9"/>
        <v>17517899.189999994</v>
      </c>
      <c r="K29" s="12">
        <f>SUM(K30)</f>
        <v>125589.17</v>
      </c>
    </row>
    <row r="30" spans="1:11" ht="11.25" customHeight="1" x14ac:dyDescent="0.15">
      <c r="A30" s="13" t="s">
        <v>28</v>
      </c>
      <c r="B30" s="14">
        <v>10650933.709999997</v>
      </c>
      <c r="C30" s="14">
        <v>576313.89</v>
      </c>
      <c r="D30" s="14">
        <v>10376919.08</v>
      </c>
      <c r="E30" s="14">
        <v>215724.2</v>
      </c>
      <c r="F30" s="14">
        <v>12261773.85</v>
      </c>
      <c r="G30" s="14">
        <v>701638.80999999994</v>
      </c>
      <c r="H30" s="14">
        <v>13695992.050000001</v>
      </c>
      <c r="I30" s="14">
        <v>161877.57</v>
      </c>
      <c r="J30" s="14">
        <v>17517899.189999994</v>
      </c>
      <c r="K30" s="14">
        <v>125589.17</v>
      </c>
    </row>
    <row r="31" spans="1:11" x14ac:dyDescent="0.15">
      <c r="B31" s="15"/>
      <c r="C31" s="15"/>
      <c r="D31" s="15"/>
      <c r="E31" s="15"/>
    </row>
    <row r="32" spans="1:11" x14ac:dyDescent="0.15">
      <c r="A32" s="16" t="s">
        <v>29</v>
      </c>
      <c r="B32" s="17"/>
      <c r="C32" s="17"/>
      <c r="D32" s="17"/>
      <c r="E32" s="17"/>
      <c r="F32" s="17"/>
      <c r="G32" s="17"/>
      <c r="H32" s="17"/>
      <c r="I32" s="17"/>
    </row>
    <row r="33" spans="1:9" x14ac:dyDescent="0.15">
      <c r="A33" s="16" t="s">
        <v>30</v>
      </c>
      <c r="B33" s="17"/>
      <c r="C33" s="17"/>
      <c r="D33" s="17"/>
      <c r="E33" s="17"/>
      <c r="F33" s="17"/>
      <c r="G33" s="17"/>
      <c r="H33" s="17"/>
      <c r="I33" s="17"/>
    </row>
    <row r="34" spans="1:9" x14ac:dyDescent="0.15">
      <c r="A34" s="16" t="s">
        <v>31</v>
      </c>
      <c r="B34" s="17"/>
      <c r="C34" s="17"/>
      <c r="D34" s="17"/>
      <c r="E34" s="17"/>
      <c r="F34" s="17"/>
      <c r="G34" s="17"/>
      <c r="H34" s="17"/>
      <c r="I34" s="17"/>
    </row>
    <row r="35" spans="1:9" x14ac:dyDescent="0.15">
      <c r="A35" s="16" t="s">
        <v>32</v>
      </c>
      <c r="B35" s="17"/>
      <c r="C35" s="17"/>
      <c r="D35" s="17"/>
      <c r="E35" s="17"/>
      <c r="F35" s="17"/>
      <c r="G35" s="17"/>
      <c r="H35" s="17"/>
      <c r="I35" s="17"/>
    </row>
    <row r="36" spans="1:9" x14ac:dyDescent="0.15">
      <c r="A36" s="16" t="s">
        <v>33</v>
      </c>
      <c r="B36" s="17"/>
      <c r="C36" s="17"/>
      <c r="D36" s="17"/>
      <c r="E36" s="17"/>
      <c r="F36" s="17"/>
      <c r="G36" s="17"/>
      <c r="H36" s="17"/>
      <c r="I36" s="17"/>
    </row>
    <row r="37" spans="1:9" x14ac:dyDescent="0.15">
      <c r="A37" s="16" t="s">
        <v>34</v>
      </c>
      <c r="B37" s="17"/>
      <c r="C37" s="17"/>
      <c r="D37" s="17"/>
      <c r="E37" s="17"/>
      <c r="F37" s="17"/>
      <c r="G37" s="17"/>
      <c r="H37" s="17"/>
      <c r="I37" s="17"/>
    </row>
    <row r="38" spans="1:9" x14ac:dyDescent="0.15">
      <c r="A38" s="16" t="s">
        <v>35</v>
      </c>
      <c r="B38" s="17"/>
      <c r="C38" s="17"/>
      <c r="D38" s="17"/>
      <c r="E38" s="17"/>
      <c r="F38" s="17"/>
      <c r="G38" s="17"/>
      <c r="H38" s="17"/>
      <c r="I38" s="17"/>
    </row>
    <row r="39" spans="1:9" x14ac:dyDescent="0.15">
      <c r="A39" s="16" t="s">
        <v>36</v>
      </c>
      <c r="B39" s="17"/>
      <c r="C39" s="17"/>
      <c r="D39" s="17"/>
      <c r="E39" s="17"/>
      <c r="F39" s="17"/>
      <c r="G39" s="17"/>
      <c r="H39" s="17"/>
      <c r="I39" s="17"/>
    </row>
    <row r="40" spans="1:9" x14ac:dyDescent="0.15">
      <c r="A40" s="16" t="s">
        <v>37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15">
      <c r="A41" s="16" t="s">
        <v>38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15">
      <c r="A42" s="16" t="s">
        <v>39</v>
      </c>
      <c r="B42" s="17"/>
      <c r="C42" s="17"/>
      <c r="D42" s="17"/>
      <c r="E42" s="17"/>
      <c r="F42" s="17"/>
      <c r="G42" s="17"/>
      <c r="H42" s="17"/>
      <c r="I42" s="17"/>
    </row>
    <row r="43" spans="1:9" x14ac:dyDescent="0.15">
      <c r="A43" s="16" t="s">
        <v>40</v>
      </c>
      <c r="B43" s="17"/>
      <c r="C43" s="17"/>
      <c r="D43" s="17"/>
      <c r="E43" s="17"/>
      <c r="F43" s="17"/>
      <c r="G43" s="17"/>
      <c r="H43" s="17"/>
      <c r="I43" s="17"/>
    </row>
    <row r="44" spans="1:9" x14ac:dyDescent="0.15">
      <c r="A44" s="16" t="s">
        <v>41</v>
      </c>
      <c r="B44" s="17"/>
      <c r="C44" s="17"/>
      <c r="D44" s="17"/>
      <c r="E44" s="17"/>
      <c r="F44" s="17"/>
      <c r="G44" s="17"/>
      <c r="H44" s="17"/>
      <c r="I44" s="17"/>
    </row>
    <row r="45" spans="1:9" x14ac:dyDescent="0.15">
      <c r="A45" s="18" t="s">
        <v>42</v>
      </c>
      <c r="B45" s="18"/>
      <c r="C45" s="18"/>
      <c r="D45" s="18"/>
      <c r="E45" s="18"/>
      <c r="F45" s="18"/>
      <c r="G45" s="18"/>
      <c r="H45" s="18"/>
      <c r="I45" s="18"/>
    </row>
    <row r="46" spans="1:9" x14ac:dyDescent="0.15">
      <c r="A46" s="16" t="s">
        <v>43</v>
      </c>
      <c r="B46" s="16"/>
      <c r="C46" s="16"/>
      <c r="D46" s="16"/>
      <c r="E46" s="16"/>
      <c r="F46" s="16"/>
      <c r="G46" s="16"/>
      <c r="H46" s="16"/>
      <c r="I46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2022-03-30T14:04:42Z</dcterms:created>
  <dcterms:modified xsi:type="dcterms:W3CDTF">2022-03-30T14:04:43Z</dcterms:modified>
</cp:coreProperties>
</file>