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aldo.guajardo\OneDrive - mincap\2020-ESTUDIOS\"/>
    </mc:Choice>
  </mc:AlternateContent>
  <bookViews>
    <workbookView xWindow="0" yWindow="0" windowWidth="28800" windowHeight="12435"/>
  </bookViews>
  <sheets>
    <sheet name="24.8" sheetId="1" r:id="rId1"/>
  </sheets>
  <externalReferences>
    <externalReference r:id="rId2"/>
  </externalReferences>
  <definedNames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cConcDesde" localSheetId="0">#REF!</definedName>
    <definedName name="cConcDesde">#REF!</definedName>
    <definedName name="cConcHasta" localSheetId="0">#REF!</definedName>
    <definedName name="cConcHasta">#REF!</definedName>
    <definedName name="cFecha" localSheetId="0">#REF!</definedName>
    <definedName name="cFecha">#REF!</definedName>
    <definedName name="CONAF" localSheetId="0" hidden="1">#REF!</definedName>
    <definedName name="CONAF" hidden="1">#REF!</definedName>
    <definedName name="CONAF_2" localSheetId="0" hidden="1">#REF!</definedName>
    <definedName name="CONAF_2" hidden="1">#REF!</definedName>
    <definedName name="CONAF_3" localSheetId="0">#REF!</definedName>
    <definedName name="CONAF_3">#REF!</definedName>
    <definedName name="coni" localSheetId="0">#REF!</definedName>
    <definedName name="coni">#REF!</definedName>
    <definedName name="cURL" localSheetId="0">#REF!</definedName>
    <definedName name="cURL">#REF!</definedName>
    <definedName name="li" hidden="1">#REF!</definedName>
    <definedName name="LOCAL_MYSQL_DATE_FORMAT" localSheetId="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MO" localSheetId="0">#REF!</definedName>
    <definedName name="MO">#REF!</definedName>
    <definedName name="Q_ConsolidadoMutuales_EmpresasCreativas" localSheetId="0">#REF!</definedName>
    <definedName name="Q_ConsolidadoMutuales_EmpresasCreativas">#REF!</definedName>
    <definedName name="rApO" localSheetId="0">#REF!</definedName>
    <definedName name="rApO">#REF!</definedName>
    <definedName name="rApP" localSheetId="0">#REF!</definedName>
    <definedName name="rApP">#REF!</definedName>
    <definedName name="rDif" localSheetId="0">#REF!</definedName>
    <definedName name="rDif">#REF!</definedName>
    <definedName name="rHon" localSheetId="0">#REF!</definedName>
    <definedName name="rHon">#REF!</definedName>
    <definedName name="rInv" localSheetId="0">#REF!</definedName>
    <definedName name="rInv">#REF!</definedName>
    <definedName name="rOpe" localSheetId="0">#REF!</definedName>
    <definedName name="rOpe">#REF!</definedName>
    <definedName name="S" hidden="1">#REF!</definedName>
    <definedName name="ttt" hidden="1">#REF!</definedName>
    <definedName name="yyy" localSheetId="0" hidden="1">#REF!</definedName>
    <definedName name="yyy" hidden="1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1" i="1" l="1"/>
  <c r="B21" i="1"/>
  <c r="C19" i="1"/>
  <c r="B19" i="1"/>
  <c r="C16" i="1"/>
  <c r="C15" i="1" s="1"/>
  <c r="B16" i="1"/>
  <c r="B15" i="1" s="1"/>
  <c r="C13" i="1"/>
  <c r="B13" i="1"/>
  <c r="C12" i="1"/>
  <c r="B12" i="1"/>
  <c r="C10" i="1"/>
  <c r="C9" i="1" s="1"/>
  <c r="B10" i="1"/>
  <c r="B9" i="1"/>
  <c r="C7" i="1"/>
  <c r="C6" i="1" s="1"/>
  <c r="B7" i="1"/>
  <c r="B6" i="1" s="1"/>
  <c r="C5" i="1" l="1"/>
  <c r="B5" i="1"/>
</calcChain>
</file>

<file path=xl/sharedStrings.xml><?xml version="1.0" encoding="utf-8"?>
<sst xmlns="http://schemas.openxmlformats.org/spreadsheetml/2006/main" count="25" uniqueCount="25">
  <si>
    <r>
      <t xml:space="preserve">TABLA 24.8: MONTOS DE IMPORTACIONES (EN US$ CIF) Y EXPORTACIONES (EN US$ FOB) DE «APARATOS PARA LA REPRODUCCIÓN», SEGÚN DOMINIO Y SUBDOMINIO CULTURAL Y TIPO DE BIEN. 2019 </t>
    </r>
    <r>
      <rPr>
        <b/>
        <vertAlign val="superscript"/>
        <sz val="8"/>
        <rFont val="Verdana"/>
        <family val="2"/>
      </rPr>
      <t>/1</t>
    </r>
  </si>
  <si>
    <t>DOMINIO, SUBDOMINIO CULTURAL Y TIPO DE BIEN</t>
  </si>
  <si>
    <t>Importación 2019
(en US$ CIF)</t>
  </si>
  <si>
    <t>Exportación 2019
(en US$ FOB)</t>
  </si>
  <si>
    <t>TOTAL</t>
  </si>
  <si>
    <t>Artes Musicales</t>
  </si>
  <si>
    <t>Música</t>
  </si>
  <si>
    <t>Aparatos para la Grabación u Reproducción de Sonido</t>
  </si>
  <si>
    <t>Artes Visuales</t>
  </si>
  <si>
    <t>Fotografía</t>
  </si>
  <si>
    <t>Proyectores de imagen fija</t>
  </si>
  <si>
    <t>Infraestructura y Equipamiento</t>
  </si>
  <si>
    <t>Medios Informáticos</t>
  </si>
  <si>
    <t>Máquinas para el procesamiento de datos</t>
  </si>
  <si>
    <t>Medios Audiovisuales e Interactivos</t>
  </si>
  <si>
    <t>Audiovisual</t>
  </si>
  <si>
    <t>Aparatos para la Grabación u Reproducción de Imagen y Sonido</t>
  </si>
  <si>
    <t>Cámaras y proyectores de cine</t>
  </si>
  <si>
    <t>Radio y Televisión</t>
  </si>
  <si>
    <t>Aparatos emisores de radio y televisión</t>
  </si>
  <si>
    <t>Video Juegos</t>
  </si>
  <si>
    <t>Videoconsolas</t>
  </si>
  <si>
    <r>
      <rPr>
        <b/>
        <sz val="8"/>
        <rFont val="Verdana"/>
        <family val="2"/>
      </rPr>
      <t xml:space="preserve">1 </t>
    </r>
    <r>
      <rPr>
        <sz val="8"/>
        <rFont val="Verdana"/>
        <family val="2"/>
      </rPr>
      <t>Los totales se calcularon a partir del valor FOB (Free on Board-Libre a bordo) y CIF (Cost, Insurance &amp; Freight-Costo, Seguro y Flete) en dólares (US$) 2019.</t>
    </r>
  </si>
  <si>
    <t>- No registró movimiento.</t>
  </si>
  <si>
    <t>Fuente: Servicio Nacional de Aduanas (SNA), según clasificación de códigos culturales del Ministerio de las Culturas, las Artes y el Patrimonio.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</si>
</sst>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Verdana"/>
      <family val="2"/>
    </font>
    <font>
      <b/>
      <vertAlign val="superscript"/>
      <sz val="8"/>
      <name val="Verdana"/>
      <family val="2"/>
    </font>
    <font>
      <sz val="8"/>
      <name val="Verdana"/>
      <family val="2"/>
    </font>
    <font>
      <sz val="8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0" fontId="1" fillId="0" borderId="0"/>
  </cellStyleXfs>
  <cellXfs count="17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vertical="top"/>
    </xf>
    <xf numFmtId="0" fontId="4" fillId="0" borderId="0" xfId="0" applyFont="1"/>
    <xf numFmtId="0" fontId="2" fillId="0" borderId="1" xfId="0" applyFont="1" applyBorder="1" applyAlignment="1">
      <alignment horizontal="centerContinuous" vertical="center" wrapText="1"/>
    </xf>
    <xf numFmtId="0" fontId="2" fillId="0" borderId="0" xfId="0" applyFont="1" applyAlignment="1">
      <alignment horizontal="left"/>
    </xf>
    <xf numFmtId="41" fontId="2" fillId="0" borderId="0" xfId="1" applyFont="1" applyFill="1" applyBorder="1" applyAlignment="1">
      <alignment horizontal="right"/>
    </xf>
    <xf numFmtId="0" fontId="2" fillId="0" borderId="0" xfId="0" applyFont="1"/>
    <xf numFmtId="41" fontId="2" fillId="0" borderId="0" xfId="1" applyFont="1" applyFill="1"/>
    <xf numFmtId="0" fontId="2" fillId="0" borderId="0" xfId="0" applyFont="1" applyAlignment="1">
      <alignment horizontal="left" indent="1"/>
    </xf>
    <xf numFmtId="0" fontId="4" fillId="0" borderId="0" xfId="0" applyFont="1" applyAlignment="1">
      <alignment horizontal="left" indent="2"/>
    </xf>
    <xf numFmtId="3" fontId="5" fillId="0" borderId="0" xfId="0" applyNumberFormat="1" applyFont="1"/>
    <xf numFmtId="41" fontId="4" fillId="0" borderId="0" xfId="1" applyFont="1" applyFill="1"/>
    <xf numFmtId="0" fontId="4" fillId="0" borderId="0" xfId="0" applyFont="1" applyAlignment="1">
      <alignment horizontal="left" indent="1"/>
    </xf>
    <xf numFmtId="0" fontId="4" fillId="0" borderId="0" xfId="2" applyFont="1" applyAlignment="1">
      <alignment vertical="top"/>
    </xf>
    <xf numFmtId="49" fontId="4" fillId="0" borderId="0" xfId="0" applyNumberFormat="1" applyFont="1" applyAlignment="1">
      <alignment vertical="top"/>
    </xf>
    <xf numFmtId="0" fontId="4" fillId="0" borderId="0" xfId="0" applyFont="1" applyAlignment="1">
      <alignment vertical="top"/>
    </xf>
  </cellXfs>
  <cellStyles count="3">
    <cellStyle name="Millares [0] 2" xfId="1"/>
    <cellStyle name="Normal" xfId="0" builtinId="0"/>
    <cellStyle name="Normal 1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BDD-Estadisticas-Culturales-Informe-Anual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ICE"/>
      <sheetName val="10.1"/>
      <sheetName val="10.2"/>
      <sheetName val="10.3"/>
      <sheetName val="10.4"/>
      <sheetName val="10.5 "/>
      <sheetName val="10.6"/>
      <sheetName val="10.7"/>
      <sheetName val="10.8"/>
      <sheetName val="10.9"/>
      <sheetName val="10.10 "/>
      <sheetName val="10.11"/>
      <sheetName val="10.12"/>
      <sheetName val="10.13 "/>
      <sheetName val="10.14"/>
      <sheetName val="10.15 "/>
      <sheetName val="10.16 "/>
      <sheetName val="10.17 "/>
      <sheetName val="10.18"/>
      <sheetName val="10.19"/>
      <sheetName val="10.20"/>
      <sheetName val="10.21"/>
      <sheetName val="10.22"/>
      <sheetName val="10.23"/>
      <sheetName val="10.24"/>
      <sheetName val="10.25"/>
      <sheetName val="10.26"/>
      <sheetName val="10.27"/>
      <sheetName val="10.28"/>
      <sheetName val="10.29"/>
      <sheetName val="10.30"/>
      <sheetName val="10.31"/>
      <sheetName val="10.32"/>
      <sheetName val="10.33"/>
      <sheetName val="10.34"/>
      <sheetName val="10.35"/>
      <sheetName val="10.36"/>
      <sheetName val="10.37"/>
      <sheetName val="10.38"/>
      <sheetName val="10.39"/>
      <sheetName val="10.40"/>
      <sheetName val="10.41"/>
      <sheetName val="10.42"/>
      <sheetName val="10.43"/>
      <sheetName val="10.44"/>
      <sheetName val="10.45"/>
      <sheetName val="10.46"/>
      <sheetName val="10.47"/>
      <sheetName val="10.48"/>
      <sheetName val="10.49"/>
      <sheetName val="10.50"/>
      <sheetName val="10.51"/>
      <sheetName val="10.52"/>
      <sheetName val="10.53"/>
      <sheetName val="10.54"/>
      <sheetName val="10.55"/>
      <sheetName val="10.56"/>
      <sheetName val="10.57"/>
      <sheetName val="10.58"/>
      <sheetName val="10.59"/>
      <sheetName val="10.60"/>
      <sheetName val="10.61"/>
      <sheetName val="10.62"/>
      <sheetName val="10.63"/>
      <sheetName val="10.64"/>
      <sheetName val="10.65"/>
      <sheetName val="11.1"/>
      <sheetName val="11.2"/>
      <sheetName val="11.3"/>
      <sheetName val="11.4"/>
      <sheetName val="11.5"/>
      <sheetName val="12.1"/>
      <sheetName val="12.2"/>
      <sheetName val="12.3"/>
      <sheetName val="12.4"/>
      <sheetName val="12.5"/>
      <sheetName val="12.6"/>
      <sheetName val="13.1"/>
      <sheetName val="13.2"/>
      <sheetName val="13.3"/>
      <sheetName val="13.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4.1"/>
      <sheetName val="14.2"/>
      <sheetName val="14.3"/>
      <sheetName val="14.4"/>
      <sheetName val="14.5"/>
      <sheetName val="14.6"/>
      <sheetName val="14.7"/>
      <sheetName val="14.8"/>
      <sheetName val="14.9"/>
      <sheetName val="14.10"/>
      <sheetName val="14.11"/>
      <sheetName val="14.12"/>
      <sheetName val="14.13"/>
      <sheetName val="14.14"/>
      <sheetName val="14.15"/>
      <sheetName val="14.16"/>
      <sheetName val="14.17"/>
      <sheetName val="14.18"/>
      <sheetName val="14.19"/>
      <sheetName val="14.20"/>
      <sheetName val="14.21"/>
      <sheetName val="14.22"/>
      <sheetName val="14.23"/>
      <sheetName val="14.24"/>
      <sheetName val="14.25"/>
      <sheetName val="14.26"/>
      <sheetName val="14.27"/>
      <sheetName val="14.28"/>
      <sheetName val="14.29"/>
      <sheetName val="14.30"/>
      <sheetName val="15.1"/>
      <sheetName val="15.2"/>
      <sheetName val="15.3"/>
      <sheetName val="15.4"/>
      <sheetName val="15.5"/>
      <sheetName val="15.6"/>
      <sheetName val="15.7"/>
      <sheetName val="15.8"/>
      <sheetName val="15.9"/>
      <sheetName val="15.10"/>
      <sheetName val="15.11"/>
      <sheetName val="15.12"/>
      <sheetName val="15.13"/>
      <sheetName val="15.14"/>
      <sheetName val="15.15"/>
      <sheetName val="15.16"/>
      <sheetName val="15.17"/>
      <sheetName val="15.18"/>
      <sheetName val="15.19"/>
      <sheetName val="15.20"/>
      <sheetName val="15.21"/>
      <sheetName val="15.22"/>
      <sheetName val="15.23"/>
      <sheetName val="15.24"/>
      <sheetName val="15.25"/>
      <sheetName val="15.26"/>
      <sheetName val="15.27 "/>
      <sheetName val="15.28"/>
      <sheetName val="15.29"/>
      <sheetName val="15.30"/>
      <sheetName val="15.31"/>
      <sheetName val="15.32"/>
      <sheetName val="15.33"/>
      <sheetName val="15.34"/>
      <sheetName val="15.35"/>
      <sheetName val="15.36 "/>
      <sheetName val="15.37 "/>
      <sheetName val="15.38"/>
      <sheetName val="15.39"/>
      <sheetName val="15.40"/>
      <sheetName val="15.41"/>
      <sheetName val="15.42"/>
      <sheetName val="15.43"/>
      <sheetName val="15.44"/>
      <sheetName val="15.45"/>
      <sheetName val="15.46"/>
      <sheetName val="15.47"/>
      <sheetName val="15.48"/>
      <sheetName val="15.49"/>
      <sheetName val="16.1"/>
      <sheetName val="16.2"/>
      <sheetName val="16.3"/>
      <sheetName val="16.4"/>
      <sheetName val="16.5"/>
      <sheetName val="16.6"/>
      <sheetName val="16.7"/>
      <sheetName val="16.8"/>
      <sheetName val="16.9"/>
      <sheetName val="16.10"/>
      <sheetName val="16.11"/>
      <sheetName val="16.12"/>
      <sheetName val="16.13"/>
      <sheetName val="16.14"/>
      <sheetName val="16.15"/>
      <sheetName val="16.16"/>
      <sheetName val="16.17"/>
      <sheetName val="16.18"/>
      <sheetName val="16.19"/>
      <sheetName val="16.20"/>
      <sheetName val="16.21"/>
      <sheetName val="16.22"/>
      <sheetName val="16.23"/>
      <sheetName val="16.24"/>
      <sheetName val="16.25"/>
      <sheetName val="16.26"/>
      <sheetName val="16.27"/>
      <sheetName val="16.28"/>
      <sheetName val="16.29"/>
      <sheetName val="16.30"/>
      <sheetName val="16.31"/>
      <sheetName val="16.32"/>
      <sheetName val="16.33"/>
      <sheetName val="16.34"/>
      <sheetName val="16.35"/>
      <sheetName val="16.36"/>
      <sheetName val="16.37"/>
      <sheetName val="16.38"/>
      <sheetName val="16.39"/>
      <sheetName val="16.40"/>
      <sheetName val="16.41"/>
      <sheetName val="16.42"/>
      <sheetName val="16.43"/>
      <sheetName val="16.44"/>
      <sheetName val="16.45"/>
      <sheetName val="17.1"/>
      <sheetName val="17.2"/>
      <sheetName val="17.3"/>
      <sheetName val="17.4"/>
      <sheetName val="17.5"/>
      <sheetName val="17.6"/>
      <sheetName val="17.7"/>
      <sheetName val="17.8"/>
      <sheetName val="17.9"/>
      <sheetName val="17.10"/>
      <sheetName val="17.11"/>
      <sheetName val="17.12"/>
      <sheetName val="17.13"/>
      <sheetName val="17.14"/>
      <sheetName val="17.15"/>
      <sheetName val="17.16"/>
      <sheetName val="17.17"/>
      <sheetName val="17.18"/>
      <sheetName val="17.19"/>
      <sheetName val="17.20"/>
      <sheetName val="17.21"/>
      <sheetName val="17.22"/>
      <sheetName val="17.23"/>
      <sheetName val="18.1"/>
      <sheetName val="18.2"/>
      <sheetName val="18.3"/>
      <sheetName val="18.4"/>
      <sheetName val="18.5"/>
      <sheetName val="18.6"/>
      <sheetName val="18.7"/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20.1"/>
      <sheetName val="20.2"/>
      <sheetName val="20.3"/>
      <sheetName val="20.4"/>
      <sheetName val="20.5"/>
      <sheetName val="20.6"/>
      <sheetName val="20.7"/>
      <sheetName val="20.8"/>
      <sheetName val="20.9"/>
      <sheetName val="20.10"/>
      <sheetName val="20.11"/>
      <sheetName val="20.12"/>
      <sheetName val="20.13"/>
      <sheetName val="20.14"/>
      <sheetName val="20.15"/>
      <sheetName val="20.16"/>
      <sheetName val="20.17"/>
      <sheetName val="20.18"/>
      <sheetName val="21.1"/>
      <sheetName val="21.2"/>
      <sheetName val="21.3"/>
      <sheetName val="21.4"/>
      <sheetName val="22.1"/>
      <sheetName val="22.2"/>
      <sheetName val="22.3"/>
      <sheetName val="22.4"/>
      <sheetName val="22.5"/>
      <sheetName val="22.6"/>
      <sheetName val="23.1"/>
      <sheetName val="23.2"/>
      <sheetName val="23.3"/>
      <sheetName val="23.4"/>
      <sheetName val="24.1"/>
      <sheetName val="24.2"/>
      <sheetName val="24.3"/>
      <sheetName val="24.4"/>
      <sheetName val="24.5"/>
      <sheetName val="24.6"/>
      <sheetName val="24.7"/>
      <sheetName val="24.8"/>
      <sheetName val="24.9"/>
      <sheetName val="24.10"/>
      <sheetName val="24.11"/>
      <sheetName val="24.12"/>
      <sheetName val="24.13"/>
      <sheetName val="24.14"/>
      <sheetName val="24.15"/>
      <sheetName val="24.16"/>
      <sheetName val="25.1"/>
      <sheetName val="25.2"/>
      <sheetName val="25.3"/>
      <sheetName val="25.4"/>
      <sheetName val="25.5"/>
      <sheetName val="26.1"/>
      <sheetName val="26.2"/>
      <sheetName val="26.3"/>
      <sheetName val="26.4"/>
      <sheetName val="26.5"/>
      <sheetName val="26.6"/>
      <sheetName val="26.7"/>
      <sheetName val="26.8"/>
      <sheetName val="26.9"/>
      <sheetName val="26.10"/>
      <sheetName val="26.1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96"/>
  <dimension ref="A2:C26"/>
  <sheetViews>
    <sheetView tabSelected="1" zoomScaleNormal="100" workbookViewId="0"/>
  </sheetViews>
  <sheetFormatPr baseColWidth="10" defaultColWidth="11.42578125" defaultRowHeight="11.25" customHeight="1" x14ac:dyDescent="0.15"/>
  <cols>
    <col min="1" max="1" width="55.7109375" style="3" customWidth="1"/>
    <col min="2" max="3" width="26.42578125" style="3" customWidth="1"/>
    <col min="4" max="16384" width="11.42578125" style="3"/>
  </cols>
  <sheetData>
    <row r="2" spans="1:3" ht="15" customHeight="1" x14ac:dyDescent="0.15">
      <c r="A2" s="1" t="s">
        <v>0</v>
      </c>
      <c r="B2" s="2"/>
      <c r="C2" s="2"/>
    </row>
    <row r="4" spans="1:3" ht="22.5" customHeight="1" x14ac:dyDescent="0.15">
      <c r="A4" s="4" t="s">
        <v>1</v>
      </c>
      <c r="B4" s="4" t="s">
        <v>2</v>
      </c>
      <c r="C4" s="4" t="s">
        <v>3</v>
      </c>
    </row>
    <row r="5" spans="1:3" ht="11.25" customHeight="1" x14ac:dyDescent="0.15">
      <c r="A5" s="5" t="s">
        <v>4</v>
      </c>
      <c r="B5" s="6">
        <f>+B6+B9+B12+B15</f>
        <v>1087263812.9100001</v>
      </c>
      <c r="C5" s="6">
        <f>+C6+C9+C12+C15</f>
        <v>55442733.000000007</v>
      </c>
    </row>
    <row r="6" spans="1:3" s="7" customFormat="1" ht="11.25" customHeight="1" x14ac:dyDescent="0.15">
      <c r="A6" s="7" t="s">
        <v>5</v>
      </c>
      <c r="B6" s="8">
        <f>+B7</f>
        <v>4623375.3100000024</v>
      </c>
      <c r="C6" s="8">
        <f>SUM(C7)</f>
        <v>54125.179999999993</v>
      </c>
    </row>
    <row r="7" spans="1:3" s="7" customFormat="1" ht="11.25" customHeight="1" x14ac:dyDescent="0.15">
      <c r="A7" s="9" t="s">
        <v>6</v>
      </c>
      <c r="B7" s="8">
        <f>+B8</f>
        <v>4623375.3100000024</v>
      </c>
      <c r="C7" s="8">
        <f>SUM(C8)</f>
        <v>54125.179999999993</v>
      </c>
    </row>
    <row r="8" spans="1:3" ht="11.25" customHeight="1" x14ac:dyDescent="0.15">
      <c r="A8" s="10" t="s">
        <v>7</v>
      </c>
      <c r="B8" s="11">
        <v>4623375.3100000024</v>
      </c>
      <c r="C8" s="11">
        <v>54125.179999999993</v>
      </c>
    </row>
    <row r="9" spans="1:3" s="7" customFormat="1" ht="11.25" customHeight="1" x14ac:dyDescent="0.15">
      <c r="A9" s="7" t="s">
        <v>8</v>
      </c>
      <c r="B9" s="8">
        <f>+B10</f>
        <v>193099.41</v>
      </c>
      <c r="C9" s="8">
        <f>SUM(C10)</f>
        <v>0</v>
      </c>
    </row>
    <row r="10" spans="1:3" s="7" customFormat="1" ht="11.25" customHeight="1" x14ac:dyDescent="0.15">
      <c r="A10" s="9" t="s">
        <v>9</v>
      </c>
      <c r="B10" s="8">
        <f>+B11</f>
        <v>193099.41</v>
      </c>
      <c r="C10" s="8">
        <f>SUM(C11)</f>
        <v>0</v>
      </c>
    </row>
    <row r="11" spans="1:3" ht="11.25" customHeight="1" x14ac:dyDescent="0.15">
      <c r="A11" s="10" t="s">
        <v>10</v>
      </c>
      <c r="B11" s="11">
        <v>193099.41</v>
      </c>
      <c r="C11" s="12">
        <v>0</v>
      </c>
    </row>
    <row r="12" spans="1:3" s="7" customFormat="1" ht="11.25" customHeight="1" x14ac:dyDescent="0.15">
      <c r="A12" s="7" t="s">
        <v>11</v>
      </c>
      <c r="B12" s="8">
        <f>+B13</f>
        <v>412191921.01999992</v>
      </c>
      <c r="C12" s="8">
        <f>SUM(C13)</f>
        <v>47826508.050000004</v>
      </c>
    </row>
    <row r="13" spans="1:3" s="7" customFormat="1" ht="11.25" customHeight="1" x14ac:dyDescent="0.15">
      <c r="A13" s="9" t="s">
        <v>12</v>
      </c>
      <c r="B13" s="8">
        <f>+B14</f>
        <v>412191921.01999992</v>
      </c>
      <c r="C13" s="8">
        <f>SUM(C14)</f>
        <v>47826508.050000004</v>
      </c>
    </row>
    <row r="14" spans="1:3" ht="11.25" customHeight="1" x14ac:dyDescent="0.15">
      <c r="A14" s="10" t="s">
        <v>13</v>
      </c>
      <c r="B14" s="11">
        <v>412191921.01999992</v>
      </c>
      <c r="C14" s="11">
        <v>47826508.050000004</v>
      </c>
    </row>
    <row r="15" spans="1:3" s="7" customFormat="1" ht="11.25" customHeight="1" x14ac:dyDescent="0.15">
      <c r="A15" s="7" t="s">
        <v>14</v>
      </c>
      <c r="B15" s="8">
        <f>+B16+B19+B21</f>
        <v>670255417.17000008</v>
      </c>
      <c r="C15" s="8">
        <f>SUM(C16,C19,C21)</f>
        <v>7562099.7700000023</v>
      </c>
    </row>
    <row r="16" spans="1:3" s="7" customFormat="1" ht="11.25" customHeight="1" x14ac:dyDescent="0.15">
      <c r="A16" s="9" t="s">
        <v>15</v>
      </c>
      <c r="B16" s="8">
        <f>+SUM(B17:B18)</f>
        <v>14496302.470000003</v>
      </c>
      <c r="C16" s="8">
        <f>SUM(C17:C18)</f>
        <v>341504.50999999995</v>
      </c>
    </row>
    <row r="17" spans="1:3" ht="11.25" customHeight="1" x14ac:dyDescent="0.15">
      <c r="A17" s="10" t="s">
        <v>16</v>
      </c>
      <c r="B17" s="11">
        <v>14075237.650000002</v>
      </c>
      <c r="C17" s="11">
        <v>338189.50999999995</v>
      </c>
    </row>
    <row r="18" spans="1:3" ht="11.25" customHeight="1" x14ac:dyDescent="0.15">
      <c r="A18" s="10" t="s">
        <v>17</v>
      </c>
      <c r="B18" s="11">
        <v>421064.82000000012</v>
      </c>
      <c r="C18" s="11">
        <v>3315</v>
      </c>
    </row>
    <row r="19" spans="1:3" s="7" customFormat="1" ht="11.25" customHeight="1" x14ac:dyDescent="0.15">
      <c r="A19" s="9" t="s">
        <v>18</v>
      </c>
      <c r="B19" s="8">
        <f>+B20</f>
        <v>577497367.65999997</v>
      </c>
      <c r="C19" s="8">
        <f>SUM(C20)</f>
        <v>6631221.6800000025</v>
      </c>
    </row>
    <row r="20" spans="1:3" ht="11.25" customHeight="1" x14ac:dyDescent="0.15">
      <c r="A20" s="10" t="s">
        <v>19</v>
      </c>
      <c r="B20" s="11">
        <v>577497367.65999997</v>
      </c>
      <c r="C20" s="11">
        <v>6631221.6800000025</v>
      </c>
    </row>
    <row r="21" spans="1:3" s="7" customFormat="1" ht="11.25" customHeight="1" x14ac:dyDescent="0.15">
      <c r="A21" s="9" t="s">
        <v>20</v>
      </c>
      <c r="B21" s="8">
        <f>+B22</f>
        <v>78261747.040000021</v>
      </c>
      <c r="C21" s="8">
        <f>SUM(C22)</f>
        <v>589373.58000000007</v>
      </c>
    </row>
    <row r="22" spans="1:3" ht="11.25" customHeight="1" x14ac:dyDescent="0.15">
      <c r="A22" s="10" t="s">
        <v>21</v>
      </c>
      <c r="B22" s="11">
        <v>78261747.040000021</v>
      </c>
      <c r="C22" s="11">
        <v>589373.58000000007</v>
      </c>
    </row>
    <row r="23" spans="1:3" ht="11.25" customHeight="1" x14ac:dyDescent="0.15">
      <c r="A23" s="13"/>
    </row>
    <row r="24" spans="1:3" ht="11.25" customHeight="1" x14ac:dyDescent="0.15">
      <c r="A24" s="14" t="s">
        <v>22</v>
      </c>
      <c r="B24" s="14"/>
      <c r="C24" s="14"/>
    </row>
    <row r="25" spans="1:3" ht="11.25" customHeight="1" x14ac:dyDescent="0.15">
      <c r="A25" s="15" t="s">
        <v>23</v>
      </c>
      <c r="B25" s="15"/>
      <c r="C25" s="15"/>
    </row>
    <row r="26" spans="1:3" ht="11.25" customHeight="1" x14ac:dyDescent="0.15">
      <c r="A26" s="14" t="s">
        <v>24</v>
      </c>
      <c r="B26" s="16"/>
      <c r="C26" s="16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24.8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AGS</dc:creator>
  <cp:lastModifiedBy>AGS</cp:lastModifiedBy>
  <dcterms:created xsi:type="dcterms:W3CDTF">2022-03-30T14:04:49Z</dcterms:created>
  <dcterms:modified xsi:type="dcterms:W3CDTF">2022-03-30T14:04:50Z</dcterms:modified>
</cp:coreProperties>
</file>