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24.9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cConcDesde" localSheetId="0">#REF!</definedName>
    <definedName name="cConcDesde">#REF!</definedName>
    <definedName name="cConcHasta" localSheetId="0">#REF!</definedName>
    <definedName name="cConcHasta">#REF!</definedName>
    <definedName name="cFecha" localSheetId="0">#REF!</definedName>
    <definedName name="cFecha">#REF!</definedName>
    <definedName name="CONAF" localSheetId="0" hidden="1">#REF!</definedName>
    <definedName name="CONAF" hidden="1">#REF!</definedName>
    <definedName name="CONAF_2" localSheetId="0" hidden="1">#REF!</definedName>
    <definedName name="CONAF_2" hidden="1">#REF!</definedName>
    <definedName name="CONAF_3" localSheetId="0">#REF!</definedName>
    <definedName name="CONAF_3">#REF!</definedName>
    <definedName name="coni" localSheetId="0">#REF!</definedName>
    <definedName name="coni">#REF!</definedName>
    <definedName name="cURL" localSheetId="0">#REF!</definedName>
    <definedName name="cURL">#REF!</definedName>
    <definedName name="li" hidden="1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 localSheetId="0">#REF!</definedName>
    <definedName name="MO">#REF!</definedName>
    <definedName name="Q_ConsolidadoMutuales_EmpresasCreativas" localSheetId="0">#REF!</definedName>
    <definedName name="Q_ConsolidadoMutuales_EmpresasCreativas">#REF!</definedName>
    <definedName name="rApO" localSheetId="0">#REF!</definedName>
    <definedName name="rApO">#REF!</definedName>
    <definedName name="rApP" localSheetId="0">#REF!</definedName>
    <definedName name="rApP">#REF!</definedName>
    <definedName name="rDif" localSheetId="0">#REF!</definedName>
    <definedName name="rDif">#REF!</definedName>
    <definedName name="rHon" localSheetId="0">#REF!</definedName>
    <definedName name="rHon">#REF!</definedName>
    <definedName name="rInv" localSheetId="0">#REF!</definedName>
    <definedName name="rInv">#REF!</definedName>
    <definedName name="rOpe" localSheetId="0">#REF!</definedName>
    <definedName name="rOpe">#REF!</definedName>
    <definedName name="S" hidden="1">#REF!</definedName>
    <definedName name="ttt" hidden="1">#REF!</definedName>
    <definedName name="yyy" localSheetId="0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1" l="1"/>
  <c r="B73" i="1"/>
  <c r="B72" i="1" s="1"/>
  <c r="C72" i="1"/>
  <c r="C70" i="1"/>
  <c r="C69" i="1" s="1"/>
  <c r="B70" i="1"/>
  <c r="B69" i="1" s="1"/>
  <c r="C67" i="1"/>
  <c r="B67" i="1"/>
  <c r="C66" i="1"/>
  <c r="B66" i="1"/>
  <c r="C43" i="1"/>
  <c r="B43" i="1"/>
  <c r="B42" i="1" s="1"/>
  <c r="C42" i="1"/>
  <c r="C39" i="1"/>
  <c r="C34" i="1" s="1"/>
  <c r="B39" i="1"/>
  <c r="C35" i="1"/>
  <c r="B35" i="1"/>
  <c r="B34" i="1" s="1"/>
  <c r="C31" i="1"/>
  <c r="C30" i="1" s="1"/>
  <c r="B31" i="1"/>
  <c r="B30" i="1" s="1"/>
  <c r="C18" i="1"/>
  <c r="B18" i="1"/>
  <c r="C16" i="1"/>
  <c r="C15" i="1" s="1"/>
  <c r="B16" i="1"/>
  <c r="B15" i="1" s="1"/>
  <c r="C13" i="1"/>
  <c r="B13" i="1"/>
  <c r="C12" i="1"/>
  <c r="B12" i="1"/>
  <c r="C9" i="1"/>
  <c r="B9" i="1"/>
  <c r="C7" i="1"/>
  <c r="B7" i="1"/>
  <c r="C6" i="1"/>
  <c r="B6" i="1"/>
  <c r="B5" i="1" s="1"/>
  <c r="C5" i="1" l="1"/>
</calcChain>
</file>

<file path=xl/sharedStrings.xml><?xml version="1.0" encoding="utf-8"?>
<sst xmlns="http://schemas.openxmlformats.org/spreadsheetml/2006/main" count="79" uniqueCount="75">
  <si>
    <r>
      <t>TABLA 24.9: MONTOS DE IMPORTACIONES (EN US$ CIF) Y EXPORTACIONES (EN US$ FOB) DE "PRODUCTO TERMINADO", SEGÚN DOMINIO Y SUBDOMINIO CULTURAL Y TIPO DE BIEN. 2019</t>
    </r>
    <r>
      <rPr>
        <b/>
        <vertAlign val="superscript"/>
        <sz val="8"/>
        <rFont val="Verdana"/>
        <family val="2"/>
      </rPr>
      <t>/1</t>
    </r>
  </si>
  <si>
    <t>DOMINIO, SUBDOMINIO CULTURAL Y TIPO DE BIEN</t>
  </si>
  <si>
    <t>Importación 2019
(en US$ CIF)</t>
  </si>
  <si>
    <t>Exportación 2019
(en US$ FOB)</t>
  </si>
  <si>
    <t>TOTAL</t>
  </si>
  <si>
    <t>Arquitectura, Diseño y Servicios Creativos</t>
  </si>
  <si>
    <t>Arquitectura</t>
  </si>
  <si>
    <t>Planos o dibujos hechos a mano de arquitectura o topográficos</t>
  </si>
  <si>
    <t>Publicidad</t>
  </si>
  <si>
    <t>Catálogos comerciales e impresos publicitarios</t>
  </si>
  <si>
    <t>Otros impresos no libros</t>
  </si>
  <si>
    <t>Artes Escénicas</t>
  </si>
  <si>
    <t>Circo</t>
  </si>
  <si>
    <t>Circos y zoológicos</t>
  </si>
  <si>
    <t>Artes Literarias, Libros y Prensa</t>
  </si>
  <si>
    <t>Diarios y Revistas</t>
  </si>
  <si>
    <t>Editorial</t>
  </si>
  <si>
    <t>Diccionarios y similares</t>
  </si>
  <si>
    <t>Enciclopedias</t>
  </si>
  <si>
    <t>Esferas cartográficas</t>
  </si>
  <si>
    <t>Libros académicos o científicos</t>
  </si>
  <si>
    <t>Libros de enseñanza básica</t>
  </si>
  <si>
    <t>Libros de enseñanza TP</t>
  </si>
  <si>
    <t>Libros de Literatura general</t>
  </si>
  <si>
    <t>Libros de Literatura infantil</t>
  </si>
  <si>
    <t>Libros en hojas sueltas</t>
  </si>
  <si>
    <t>Libros o folletos cartográficos</t>
  </si>
  <si>
    <t>Tarjetas postales impresas o ilustradas; tarjetas impresas</t>
  </si>
  <si>
    <t>Artes Musicales</t>
  </si>
  <si>
    <t>Música</t>
  </si>
  <si>
    <t>Discos de Carácter musical</t>
  </si>
  <si>
    <t>Música manuscrita o impresa, incluso con ilustraciones o encuadernado</t>
  </si>
  <si>
    <t>Artes Visuales</t>
  </si>
  <si>
    <t>Cuadros y pinturas originales de artistas chilenos</t>
  </si>
  <si>
    <t>Dibujos originales de artistas chilenos</t>
  </si>
  <si>
    <t>Esculturas, Pinturas, dibujos y similares</t>
  </si>
  <si>
    <t>Fotografía</t>
  </si>
  <si>
    <t>Estampas, grabados y fotografías</t>
  </si>
  <si>
    <t>Películas fotográficas impresionados pero sin revelar</t>
  </si>
  <si>
    <t>Artesanía</t>
  </si>
  <si>
    <t>Alfombras de lana</t>
  </si>
  <si>
    <t>Artículos de cestería</t>
  </si>
  <si>
    <t>Artículos de joyería o orfebrería de plata o similares</t>
  </si>
  <si>
    <t>Asientos de material vegetal</t>
  </si>
  <si>
    <t>Baúles, portadocumentos, maletines, etc de cuero</t>
  </si>
  <si>
    <t>Bordados</t>
  </si>
  <si>
    <t>Campanas, campanillas, gongos y artículos similares</t>
  </si>
  <si>
    <t>Cuentas de vidrio</t>
  </si>
  <si>
    <t>Estatuillas y otros de cerámica</t>
  </si>
  <si>
    <t>Esterillas, esteras, cañizos  de materia vegetal</t>
  </si>
  <si>
    <t>Estatuillas y otros plateados o similares</t>
  </si>
  <si>
    <t>Hilados de otros o crin</t>
  </si>
  <si>
    <t>Manufacturas de perlas o piedras preciosas</t>
  </si>
  <si>
    <t>Marcos de Madera para cuadros, fotografías, espejos, etc.</t>
  </si>
  <si>
    <t>Objetos de madera de adorno o similar</t>
  </si>
  <si>
    <t>Otros similares a esterillas de material trenzable</t>
  </si>
  <si>
    <t>Palos de Lluvia o agua</t>
  </si>
  <si>
    <t>Papel hecho a mano</t>
  </si>
  <si>
    <t>Tapicería tejida a mano</t>
  </si>
  <si>
    <t>Tejidos de lana o pelo fino</t>
  </si>
  <si>
    <t>Tejidos de metal para prendas de vestir</t>
  </si>
  <si>
    <t>Tejidos de punto</t>
  </si>
  <si>
    <t>Infraestructura y Equipamiento</t>
  </si>
  <si>
    <t>Medios Informáticos</t>
  </si>
  <si>
    <t>Discos, cintas y dispositivos de almacenamiento de datos</t>
  </si>
  <si>
    <t>Medios Audiovisuales e Interactivos</t>
  </si>
  <si>
    <t>Audiovisual</t>
  </si>
  <si>
    <t>Películas cinematográficas impresionadas y reveladas</t>
  </si>
  <si>
    <t>Patrimonio</t>
  </si>
  <si>
    <t>Antigüedades de más de 100 años</t>
  </si>
  <si>
    <t>Artículos de fiesta</t>
  </si>
  <si>
    <t>Colecciones de zoología</t>
  </si>
  <si>
    <r>
      <rPr>
        <b/>
        <sz val="8"/>
        <rFont val="Verdana"/>
        <family val="2"/>
      </rPr>
      <t xml:space="preserve">1 </t>
    </r>
    <r>
      <rPr>
        <sz val="8"/>
        <rFont val="Verdana"/>
        <family val="2"/>
      </rPr>
      <t>Los totales se calcularon a partir del valor FOB (Free on Board-Libre a bordo) y CIF (Cost, Insurance &amp; Freight-Costo, Seguro y Flete) en dólares (US$) 2019.</t>
    </r>
  </si>
  <si>
    <t>- No registró movimiento.</t>
  </si>
  <si>
    <t>Fuente: Servicio Nacional de Aduanas (SNA), según clasificación de códigos culturales del Ministerio de las Culturas, las Artes y el Patrimonio.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</si>
</sst>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Continuous" vertical="center" wrapText="1"/>
    </xf>
    <xf numFmtId="0" fontId="2" fillId="0" borderId="0" xfId="0" applyFont="1" applyAlignment="1">
      <alignment horizontal="left" wrapText="1"/>
    </xf>
    <xf numFmtId="165" fontId="2" fillId="0" borderId="0" xfId="1" applyNumberFormat="1" applyFont="1" applyFill="1" applyBorder="1"/>
    <xf numFmtId="0" fontId="2" fillId="0" borderId="0" xfId="0" applyFont="1"/>
    <xf numFmtId="165" fontId="2" fillId="0" borderId="0" xfId="1" applyNumberFormat="1" applyFont="1" applyFill="1"/>
    <xf numFmtId="0" fontId="2" fillId="0" borderId="0" xfId="0" applyFont="1" applyAlignment="1">
      <alignment horizontal="left" indent="1"/>
    </xf>
    <xf numFmtId="0" fontId="4" fillId="0" borderId="0" xfId="0" applyFont="1" applyAlignment="1">
      <alignment horizontal="left" indent="2"/>
    </xf>
    <xf numFmtId="165" fontId="5" fillId="0" borderId="0" xfId="1" applyNumberFormat="1" applyFont="1"/>
    <xf numFmtId="165" fontId="4" fillId="0" borderId="0" xfId="1" applyNumberFormat="1" applyFont="1" applyFill="1"/>
    <xf numFmtId="0" fontId="4" fillId="0" borderId="0" xfId="0" applyFont="1" applyAlignment="1">
      <alignment horizontal="left" wrapText="1" indent="2"/>
    </xf>
    <xf numFmtId="165" fontId="4" fillId="0" borderId="0" xfId="1" applyNumberFormat="1" applyFont="1"/>
    <xf numFmtId="0" fontId="2" fillId="0" borderId="0" xfId="0" applyFont="1" applyAlignment="1">
      <alignment horizontal="left"/>
    </xf>
    <xf numFmtId="0" fontId="4" fillId="0" borderId="0" xfId="2" applyFont="1" applyAlignment="1">
      <alignment horizontal="left" vertical="top"/>
    </xf>
    <xf numFmtId="0" fontId="4" fillId="0" borderId="0" xfId="2" applyFont="1"/>
    <xf numFmtId="49" fontId="4" fillId="0" borderId="0" xfId="0" applyNumberFormat="1" applyFont="1" applyAlignment="1">
      <alignment horizontal="left" vertical="top"/>
    </xf>
    <xf numFmtId="0" fontId="4" fillId="0" borderId="0" xfId="2" applyFont="1" applyAlignment="1">
      <alignment horizontal="left"/>
    </xf>
    <xf numFmtId="0" fontId="4" fillId="0" borderId="0" xfId="0" applyFont="1" applyAlignment="1">
      <alignment vertical="center"/>
    </xf>
  </cellXfs>
  <cellStyles count="3">
    <cellStyle name="Millares" xfId="1" builtinId="3"/>
    <cellStyle name="Normal" xfId="0" builtinId="0"/>
    <cellStyle name="Normal 1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7"/>
  <dimension ref="A2:C80"/>
  <sheetViews>
    <sheetView tabSelected="1" zoomScaleNormal="100" workbookViewId="0"/>
  </sheetViews>
  <sheetFormatPr baseColWidth="10" defaultColWidth="11.42578125" defaultRowHeight="11.25" customHeight="1" x14ac:dyDescent="0.15"/>
  <cols>
    <col min="1" max="1" width="57.140625" style="2" customWidth="1"/>
    <col min="2" max="3" width="28.5703125" style="2" customWidth="1"/>
    <col min="4" max="16384" width="11.42578125" style="2"/>
  </cols>
  <sheetData>
    <row r="2" spans="1:3" ht="15" customHeight="1" x14ac:dyDescent="0.15">
      <c r="A2" s="1" t="s">
        <v>0</v>
      </c>
      <c r="B2" s="1"/>
      <c r="C2" s="1"/>
    </row>
    <row r="3" spans="1:3" ht="11.25" customHeight="1" x14ac:dyDescent="0.15">
      <c r="A3" s="3"/>
    </row>
    <row r="4" spans="1:3" ht="22.5" customHeight="1" x14ac:dyDescent="0.15">
      <c r="A4" s="4" t="s">
        <v>1</v>
      </c>
      <c r="B4" s="4" t="s">
        <v>2</v>
      </c>
      <c r="C4" s="4" t="s">
        <v>3</v>
      </c>
    </row>
    <row r="5" spans="1:3" ht="11.25" customHeight="1" x14ac:dyDescent="0.15">
      <c r="A5" s="5" t="s">
        <v>4</v>
      </c>
      <c r="B5" s="6">
        <f>+B6+B12+B15+B30+B34+B42+B66+B69+B72</f>
        <v>272293428.25999999</v>
      </c>
      <c r="C5" s="6">
        <f>+C6+C12+C15+C30+C34+C42+C66+C69+C72</f>
        <v>35131868.550000004</v>
      </c>
    </row>
    <row r="6" spans="1:3" s="7" customFormat="1" ht="11.25" customHeight="1" x14ac:dyDescent="0.15">
      <c r="A6" s="7" t="s">
        <v>5</v>
      </c>
      <c r="B6" s="8">
        <f>+B7+B9</f>
        <v>19609158.450000003</v>
      </c>
      <c r="C6" s="8">
        <f>SUM(C7,C9)</f>
        <v>10521322.390000001</v>
      </c>
    </row>
    <row r="7" spans="1:3" s="7" customFormat="1" ht="11.25" customHeight="1" x14ac:dyDescent="0.15">
      <c r="A7" s="9" t="s">
        <v>6</v>
      </c>
      <c r="B7" s="8">
        <f>SUM(B8)</f>
        <v>85957.659999999989</v>
      </c>
      <c r="C7" s="8">
        <f>SUM(C8)</f>
        <v>355685</v>
      </c>
    </row>
    <row r="8" spans="1:3" ht="11.25" customHeight="1" x14ac:dyDescent="0.15">
      <c r="A8" s="10" t="s">
        <v>7</v>
      </c>
      <c r="B8" s="11">
        <v>85957.659999999989</v>
      </c>
      <c r="C8" s="11">
        <v>355685</v>
      </c>
    </row>
    <row r="9" spans="1:3" s="7" customFormat="1" ht="11.25" customHeight="1" x14ac:dyDescent="0.15">
      <c r="A9" s="9" t="s">
        <v>8</v>
      </c>
      <c r="B9" s="8">
        <f>SUM(B10:B11)</f>
        <v>19523200.790000003</v>
      </c>
      <c r="C9" s="8">
        <f>SUM(C10:C11)</f>
        <v>10165637.390000001</v>
      </c>
    </row>
    <row r="10" spans="1:3" ht="11.25" customHeight="1" x14ac:dyDescent="0.15">
      <c r="A10" s="10" t="s">
        <v>9</v>
      </c>
      <c r="B10" s="11">
        <v>19139124.690000001</v>
      </c>
      <c r="C10" s="11">
        <v>10138051.290000001</v>
      </c>
    </row>
    <row r="11" spans="1:3" ht="11.25" customHeight="1" x14ac:dyDescent="0.15">
      <c r="A11" s="10" t="s">
        <v>10</v>
      </c>
      <c r="B11" s="11">
        <v>384076.10000000003</v>
      </c>
      <c r="C11" s="11">
        <v>27586.1</v>
      </c>
    </row>
    <row r="12" spans="1:3" s="7" customFormat="1" ht="11.25" customHeight="1" x14ac:dyDescent="0.15">
      <c r="A12" s="7" t="s">
        <v>11</v>
      </c>
      <c r="B12" s="8">
        <f>SUM(B13)</f>
        <v>210766.78</v>
      </c>
      <c r="C12" s="8">
        <f>SUM(C13)</f>
        <v>0</v>
      </c>
    </row>
    <row r="13" spans="1:3" s="7" customFormat="1" ht="11.25" customHeight="1" x14ac:dyDescent="0.15">
      <c r="A13" s="9" t="s">
        <v>12</v>
      </c>
      <c r="B13" s="8">
        <f>SUM(B14)</f>
        <v>210766.78</v>
      </c>
      <c r="C13" s="8">
        <f>SUM(C14)</f>
        <v>0</v>
      </c>
    </row>
    <row r="14" spans="1:3" ht="11.25" customHeight="1" x14ac:dyDescent="0.15">
      <c r="A14" s="10" t="s">
        <v>13</v>
      </c>
      <c r="B14" s="11">
        <v>210766.78</v>
      </c>
      <c r="C14" s="12">
        <v>0</v>
      </c>
    </row>
    <row r="15" spans="1:3" s="7" customFormat="1" ht="11.25" customHeight="1" x14ac:dyDescent="0.15">
      <c r="A15" s="7" t="s">
        <v>14</v>
      </c>
      <c r="B15" s="8">
        <f>SUM(B16,B18)</f>
        <v>62461950.920000009</v>
      </c>
      <c r="C15" s="8">
        <f>SUM(C16,C18)</f>
        <v>3663518.16</v>
      </c>
    </row>
    <row r="16" spans="1:3" s="7" customFormat="1" ht="11.25" customHeight="1" x14ac:dyDescent="0.15">
      <c r="A16" s="9" t="s">
        <v>15</v>
      </c>
      <c r="B16" s="8">
        <f>SUM(B17)</f>
        <v>2596308.8800000013</v>
      </c>
      <c r="C16" s="8">
        <f>SUM(C17)</f>
        <v>536981.19999999995</v>
      </c>
    </row>
    <row r="17" spans="1:3" ht="11.25" customHeight="1" x14ac:dyDescent="0.15">
      <c r="A17" s="10" t="s">
        <v>15</v>
      </c>
      <c r="B17" s="11">
        <v>2596308.8800000013</v>
      </c>
      <c r="C17" s="11">
        <v>536981.19999999995</v>
      </c>
    </row>
    <row r="18" spans="1:3" s="7" customFormat="1" ht="11.25" customHeight="1" x14ac:dyDescent="0.15">
      <c r="A18" s="9" t="s">
        <v>16</v>
      </c>
      <c r="B18" s="8">
        <f>SUM(B19:B29)</f>
        <v>59865642.040000007</v>
      </c>
      <c r="C18" s="8">
        <f>SUM(C19:C29)</f>
        <v>3126536.96</v>
      </c>
    </row>
    <row r="19" spans="1:3" ht="11.25" customHeight="1" x14ac:dyDescent="0.15">
      <c r="A19" s="10" t="s">
        <v>17</v>
      </c>
      <c r="B19" s="12">
        <v>376294.54</v>
      </c>
      <c r="C19" s="11">
        <v>44483.77</v>
      </c>
    </row>
    <row r="20" spans="1:3" ht="11.25" customHeight="1" x14ac:dyDescent="0.15">
      <c r="A20" s="10" t="s">
        <v>18</v>
      </c>
      <c r="B20" s="12">
        <v>518247.5</v>
      </c>
      <c r="C20" s="11">
        <v>37519.199999999997</v>
      </c>
    </row>
    <row r="21" spans="1:3" ht="11.25" customHeight="1" x14ac:dyDescent="0.15">
      <c r="A21" s="10" t="s">
        <v>19</v>
      </c>
      <c r="B21" s="12">
        <v>144012.35999999999</v>
      </c>
      <c r="C21" s="11">
        <v>8577.7800000000007</v>
      </c>
    </row>
    <row r="22" spans="1:3" ht="11.25" customHeight="1" x14ac:dyDescent="0.15">
      <c r="A22" s="10" t="s">
        <v>20</v>
      </c>
      <c r="B22" s="12">
        <v>5210889.6300000018</v>
      </c>
      <c r="C22" s="11">
        <v>580815.64999999991</v>
      </c>
    </row>
    <row r="23" spans="1:3" ht="11.25" customHeight="1" x14ac:dyDescent="0.15">
      <c r="A23" s="10" t="s">
        <v>21</v>
      </c>
      <c r="B23" s="12">
        <v>13391867.360000001</v>
      </c>
      <c r="C23" s="11">
        <v>1259898.4000000001</v>
      </c>
    </row>
    <row r="24" spans="1:3" ht="11.25" customHeight="1" x14ac:dyDescent="0.15">
      <c r="A24" s="10" t="s">
        <v>22</v>
      </c>
      <c r="B24" s="12">
        <v>381322.14000000007</v>
      </c>
      <c r="C24" s="11">
        <v>61849.08</v>
      </c>
    </row>
    <row r="25" spans="1:3" ht="11.25" customHeight="1" x14ac:dyDescent="0.15">
      <c r="A25" s="10" t="s">
        <v>23</v>
      </c>
      <c r="B25" s="12">
        <v>32230740.480000004</v>
      </c>
      <c r="C25" s="11">
        <v>526056.65</v>
      </c>
    </row>
    <row r="26" spans="1:3" ht="11.25" customHeight="1" x14ac:dyDescent="0.15">
      <c r="A26" s="10" t="s">
        <v>24</v>
      </c>
      <c r="B26" s="12">
        <v>5184453.9999999981</v>
      </c>
      <c r="C26" s="11">
        <v>515183.51</v>
      </c>
    </row>
    <row r="27" spans="1:3" ht="11.25" customHeight="1" x14ac:dyDescent="0.15">
      <c r="A27" s="10" t="s">
        <v>25</v>
      </c>
      <c r="B27" s="12">
        <v>1648242.2400000005</v>
      </c>
      <c r="C27" s="11">
        <v>3429.12</v>
      </c>
    </row>
    <row r="28" spans="1:3" ht="11.25" customHeight="1" x14ac:dyDescent="0.15">
      <c r="A28" s="10" t="s">
        <v>26</v>
      </c>
      <c r="B28" s="12">
        <v>60759.48</v>
      </c>
      <c r="C28" s="11">
        <v>1624.3</v>
      </c>
    </row>
    <row r="29" spans="1:3" ht="11.25" customHeight="1" x14ac:dyDescent="0.15">
      <c r="A29" s="10" t="s">
        <v>27</v>
      </c>
      <c r="B29" s="12">
        <v>718812.30999999982</v>
      </c>
      <c r="C29" s="11">
        <v>87099.5</v>
      </c>
    </row>
    <row r="30" spans="1:3" s="7" customFormat="1" ht="11.25" customHeight="1" x14ac:dyDescent="0.15">
      <c r="A30" s="7" t="s">
        <v>28</v>
      </c>
      <c r="B30" s="8">
        <f>SUM(B31)</f>
        <v>2370576.2000000011</v>
      </c>
      <c r="C30" s="8">
        <f>SUM(C31)</f>
        <v>4112.6400000000003</v>
      </c>
    </row>
    <row r="31" spans="1:3" s="7" customFormat="1" ht="11.25" customHeight="1" x14ac:dyDescent="0.15">
      <c r="A31" s="9" t="s">
        <v>29</v>
      </c>
      <c r="B31" s="8">
        <f>SUM(B32:B33)</f>
        <v>2370576.2000000011</v>
      </c>
      <c r="C31" s="8">
        <f>SUM(C32:C33)</f>
        <v>4112.6400000000003</v>
      </c>
    </row>
    <row r="32" spans="1:3" ht="11.25" customHeight="1" x14ac:dyDescent="0.15">
      <c r="A32" s="10" t="s">
        <v>30</v>
      </c>
      <c r="B32" s="11">
        <v>2339803.0100000012</v>
      </c>
      <c r="C32" s="11">
        <v>4112.6400000000003</v>
      </c>
    </row>
    <row r="33" spans="1:3" ht="11.25" customHeight="1" x14ac:dyDescent="0.15">
      <c r="A33" s="13" t="s">
        <v>31</v>
      </c>
      <c r="B33" s="11">
        <v>30773.190000000002</v>
      </c>
      <c r="C33" s="14">
        <v>0</v>
      </c>
    </row>
    <row r="34" spans="1:3" s="7" customFormat="1" ht="11.25" customHeight="1" x14ac:dyDescent="0.15">
      <c r="A34" s="7" t="s">
        <v>32</v>
      </c>
      <c r="B34" s="8">
        <f>SUM(B35,B39)</f>
        <v>7839526.5399999991</v>
      </c>
      <c r="C34" s="8">
        <f>SUM(C35,C39)</f>
        <v>500520.44</v>
      </c>
    </row>
    <row r="35" spans="1:3" s="7" customFormat="1" ht="11.25" customHeight="1" x14ac:dyDescent="0.15">
      <c r="A35" s="9" t="s">
        <v>32</v>
      </c>
      <c r="B35" s="8">
        <f>SUM(B36:B38)</f>
        <v>4376732.6399999997</v>
      </c>
      <c r="C35" s="8">
        <f>SUM(C36:C38)</f>
        <v>492866.81</v>
      </c>
    </row>
    <row r="36" spans="1:3" ht="11.25" customHeight="1" x14ac:dyDescent="0.15">
      <c r="A36" s="10" t="s">
        <v>33</v>
      </c>
      <c r="B36" s="11">
        <v>11461.61</v>
      </c>
      <c r="C36" s="12">
        <v>0</v>
      </c>
    </row>
    <row r="37" spans="1:3" ht="11.25" customHeight="1" x14ac:dyDescent="0.15">
      <c r="A37" s="10" t="s">
        <v>34</v>
      </c>
      <c r="B37" s="11">
        <v>16601.199999999997</v>
      </c>
      <c r="C37" s="12">
        <v>0</v>
      </c>
    </row>
    <row r="38" spans="1:3" ht="11.25" customHeight="1" x14ac:dyDescent="0.15">
      <c r="A38" s="10" t="s">
        <v>35</v>
      </c>
      <c r="B38" s="11">
        <v>4348669.83</v>
      </c>
      <c r="C38" s="11">
        <v>492866.81</v>
      </c>
    </row>
    <row r="39" spans="1:3" s="7" customFormat="1" ht="11.25" customHeight="1" x14ac:dyDescent="0.15">
      <c r="A39" s="9" t="s">
        <v>36</v>
      </c>
      <c r="B39" s="8">
        <f>SUM(B40:B41)</f>
        <v>3462793.8999999994</v>
      </c>
      <c r="C39" s="8">
        <f>SUM(C40:C41)</f>
        <v>7653.6299999999992</v>
      </c>
    </row>
    <row r="40" spans="1:3" ht="11.25" customHeight="1" x14ac:dyDescent="0.15">
      <c r="A40" s="10" t="s">
        <v>37</v>
      </c>
      <c r="B40" s="11">
        <v>3429650.2399999993</v>
      </c>
      <c r="C40" s="11">
        <v>7653.6299999999992</v>
      </c>
    </row>
    <row r="41" spans="1:3" ht="11.25" customHeight="1" x14ac:dyDescent="0.15">
      <c r="A41" s="10" t="s">
        <v>38</v>
      </c>
      <c r="B41" s="11">
        <v>33143.660000000003</v>
      </c>
      <c r="C41" s="14">
        <v>0</v>
      </c>
    </row>
    <row r="42" spans="1:3" s="7" customFormat="1" ht="11.25" customHeight="1" x14ac:dyDescent="0.15">
      <c r="A42" s="15" t="s">
        <v>39</v>
      </c>
      <c r="B42" s="8">
        <f>SUM(B43)</f>
        <v>114822865.99999999</v>
      </c>
      <c r="C42" s="8">
        <f>SUM(C43)</f>
        <v>19644779.469999999</v>
      </c>
    </row>
    <row r="43" spans="1:3" s="7" customFormat="1" ht="11.25" customHeight="1" x14ac:dyDescent="0.15">
      <c r="A43" s="9" t="s">
        <v>39</v>
      </c>
      <c r="B43" s="8">
        <f>SUM(B44:B65)</f>
        <v>114822865.99999999</v>
      </c>
      <c r="C43" s="8">
        <f>SUM(C44:C65)</f>
        <v>19644779.469999999</v>
      </c>
    </row>
    <row r="44" spans="1:3" ht="11.25" customHeight="1" x14ac:dyDescent="0.15">
      <c r="A44" s="10" t="s">
        <v>40</v>
      </c>
      <c r="B44" s="11">
        <v>952145.03999999992</v>
      </c>
      <c r="C44" s="12">
        <v>1231.53</v>
      </c>
    </row>
    <row r="45" spans="1:3" ht="11.25" customHeight="1" x14ac:dyDescent="0.15">
      <c r="A45" s="10" t="s">
        <v>41</v>
      </c>
      <c r="B45" s="11">
        <v>3296635.53</v>
      </c>
      <c r="C45" s="12">
        <v>27705.510000000002</v>
      </c>
    </row>
    <row r="46" spans="1:3" ht="11.25" customHeight="1" x14ac:dyDescent="0.15">
      <c r="A46" s="10" t="s">
        <v>42</v>
      </c>
      <c r="B46" s="11">
        <v>43699768.820000008</v>
      </c>
      <c r="C46" s="12">
        <v>1056754.0000000002</v>
      </c>
    </row>
    <row r="47" spans="1:3" ht="11.25" customHeight="1" x14ac:dyDescent="0.15">
      <c r="A47" s="10" t="s">
        <v>43</v>
      </c>
      <c r="B47" s="11">
        <v>6509422.8199999994</v>
      </c>
      <c r="C47" s="12">
        <v>13114.64</v>
      </c>
    </row>
    <row r="48" spans="1:3" ht="11.25" customHeight="1" x14ac:dyDescent="0.15">
      <c r="A48" s="10" t="s">
        <v>44</v>
      </c>
      <c r="B48" s="11">
        <v>15284103.700000009</v>
      </c>
      <c r="C48" s="12">
        <v>2420448.8100000005</v>
      </c>
    </row>
    <row r="49" spans="1:3" ht="11.25" customHeight="1" x14ac:dyDescent="0.15">
      <c r="A49" s="10" t="s">
        <v>45</v>
      </c>
      <c r="B49" s="11">
        <v>407817.13000000018</v>
      </c>
      <c r="C49" s="12">
        <v>6478.9</v>
      </c>
    </row>
    <row r="50" spans="1:3" ht="11.25" customHeight="1" x14ac:dyDescent="0.15">
      <c r="A50" s="10" t="s">
        <v>46</v>
      </c>
      <c r="B50" s="11">
        <v>451556.62000000005</v>
      </c>
      <c r="C50" s="12">
        <v>0</v>
      </c>
    </row>
    <row r="51" spans="1:3" ht="11.25" customHeight="1" x14ac:dyDescent="0.15">
      <c r="A51" s="10" t="s">
        <v>47</v>
      </c>
      <c r="B51" s="11">
        <v>1006020.22</v>
      </c>
      <c r="C51" s="12">
        <v>1529.95</v>
      </c>
    </row>
    <row r="52" spans="1:3" ht="11.25" customHeight="1" x14ac:dyDescent="0.15">
      <c r="A52" s="10" t="s">
        <v>48</v>
      </c>
      <c r="B52" s="11">
        <v>4468772.2799999993</v>
      </c>
      <c r="C52" s="12">
        <v>98246.46</v>
      </c>
    </row>
    <row r="53" spans="1:3" ht="11.25" customHeight="1" x14ac:dyDescent="0.15">
      <c r="A53" s="10" t="s">
        <v>49</v>
      </c>
      <c r="B53" s="11">
        <v>306759.69000000012</v>
      </c>
      <c r="C53" s="11">
        <v>0</v>
      </c>
    </row>
    <row r="54" spans="1:3" ht="11.25" customHeight="1" x14ac:dyDescent="0.15">
      <c r="A54" s="10" t="s">
        <v>50</v>
      </c>
      <c r="B54" s="11">
        <v>5461886.5399999982</v>
      </c>
      <c r="C54" s="12">
        <v>44778.14</v>
      </c>
    </row>
    <row r="55" spans="1:3" ht="11.25" customHeight="1" x14ac:dyDescent="0.15">
      <c r="A55" s="10" t="s">
        <v>51</v>
      </c>
      <c r="B55" s="11">
        <v>1534.6799999999998</v>
      </c>
      <c r="C55" s="12">
        <v>0</v>
      </c>
    </row>
    <row r="56" spans="1:3" ht="11.25" customHeight="1" x14ac:dyDescent="0.15">
      <c r="A56" s="10" t="s">
        <v>52</v>
      </c>
      <c r="B56" s="11">
        <v>542258.8600000001</v>
      </c>
      <c r="C56" s="12">
        <v>17452.73</v>
      </c>
    </row>
    <row r="57" spans="1:3" ht="11.25" customHeight="1" x14ac:dyDescent="0.15">
      <c r="A57" s="10" t="s">
        <v>53</v>
      </c>
      <c r="B57" s="11">
        <v>2653994.96</v>
      </c>
      <c r="C57" s="12">
        <v>13776.88</v>
      </c>
    </row>
    <row r="58" spans="1:3" ht="11.25" customHeight="1" x14ac:dyDescent="0.15">
      <c r="A58" s="10" t="s">
        <v>54</v>
      </c>
      <c r="B58" s="11">
        <v>3800549.35</v>
      </c>
      <c r="C58" s="12">
        <v>23050.559999999998</v>
      </c>
    </row>
    <row r="59" spans="1:3" ht="11.25" customHeight="1" x14ac:dyDescent="0.15">
      <c r="A59" s="10" t="s">
        <v>55</v>
      </c>
      <c r="B59" s="11">
        <v>477727.28</v>
      </c>
      <c r="C59" s="12">
        <v>621.29999999999995</v>
      </c>
    </row>
    <row r="60" spans="1:3" ht="11.25" customHeight="1" x14ac:dyDescent="0.15">
      <c r="A60" s="10" t="s">
        <v>56</v>
      </c>
      <c r="B60" s="11">
        <v>2302.21</v>
      </c>
      <c r="C60" s="12">
        <v>213821.5</v>
      </c>
    </row>
    <row r="61" spans="1:3" ht="11.25" customHeight="1" x14ac:dyDescent="0.15">
      <c r="A61" s="10" t="s">
        <v>57</v>
      </c>
      <c r="B61" s="11">
        <v>19543.45</v>
      </c>
      <c r="C61" s="12">
        <v>0</v>
      </c>
    </row>
    <row r="62" spans="1:3" ht="11.25" customHeight="1" x14ac:dyDescent="0.15">
      <c r="A62" s="10" t="s">
        <v>58</v>
      </c>
      <c r="B62" s="11">
        <v>14734.029999999999</v>
      </c>
      <c r="C62" s="12">
        <v>0</v>
      </c>
    </row>
    <row r="63" spans="1:3" ht="11.25" customHeight="1" x14ac:dyDescent="0.15">
      <c r="A63" s="10" t="s">
        <v>59</v>
      </c>
      <c r="B63" s="11">
        <v>679516.08000000007</v>
      </c>
      <c r="C63" s="12">
        <v>14507733.620000001</v>
      </c>
    </row>
    <row r="64" spans="1:3" ht="11.25" customHeight="1" x14ac:dyDescent="0.15">
      <c r="A64" s="10" t="s">
        <v>60</v>
      </c>
      <c r="B64" s="11">
        <v>38676.370000000003</v>
      </c>
      <c r="C64" s="12">
        <v>5995.13</v>
      </c>
    </row>
    <row r="65" spans="1:3" ht="11.25" customHeight="1" x14ac:dyDescent="0.15">
      <c r="A65" s="10" t="s">
        <v>61</v>
      </c>
      <c r="B65" s="11">
        <v>24747140.339999992</v>
      </c>
      <c r="C65" s="12">
        <v>1192039.8099999998</v>
      </c>
    </row>
    <row r="66" spans="1:3" s="7" customFormat="1" ht="11.25" customHeight="1" x14ac:dyDescent="0.15">
      <c r="A66" s="7" t="s">
        <v>62</v>
      </c>
      <c r="B66" s="8">
        <f>SUM(B67)</f>
        <v>47345693.220000014</v>
      </c>
      <c r="C66" s="8">
        <f>SUM(C67)</f>
        <v>672026.27999999991</v>
      </c>
    </row>
    <row r="67" spans="1:3" s="7" customFormat="1" ht="11.25" customHeight="1" x14ac:dyDescent="0.15">
      <c r="A67" s="9" t="s">
        <v>63</v>
      </c>
      <c r="B67" s="8">
        <f>SUM(B68)</f>
        <v>47345693.220000014</v>
      </c>
      <c r="C67" s="8">
        <f>SUM(C68)</f>
        <v>672026.27999999991</v>
      </c>
    </row>
    <row r="68" spans="1:3" ht="11.25" customHeight="1" x14ac:dyDescent="0.15">
      <c r="A68" s="10" t="s">
        <v>64</v>
      </c>
      <c r="B68" s="11">
        <v>47345693.220000014</v>
      </c>
      <c r="C68" s="11">
        <v>672026.27999999991</v>
      </c>
    </row>
    <row r="69" spans="1:3" s="7" customFormat="1" ht="11.25" customHeight="1" x14ac:dyDescent="0.15">
      <c r="A69" s="7" t="s">
        <v>65</v>
      </c>
      <c r="B69" s="8">
        <f>SUM(B70)</f>
        <v>114990.96</v>
      </c>
      <c r="C69" s="8">
        <f>SUM(C70)</f>
        <v>0</v>
      </c>
    </row>
    <row r="70" spans="1:3" s="7" customFormat="1" ht="11.25" customHeight="1" x14ac:dyDescent="0.15">
      <c r="A70" s="9" t="s">
        <v>66</v>
      </c>
      <c r="B70" s="8">
        <f>SUM(B71)</f>
        <v>114990.96</v>
      </c>
      <c r="C70" s="8">
        <f>SUM(C71)</f>
        <v>0</v>
      </c>
    </row>
    <row r="71" spans="1:3" ht="11.25" customHeight="1" x14ac:dyDescent="0.15">
      <c r="A71" s="10" t="s">
        <v>67</v>
      </c>
      <c r="B71" s="11">
        <v>114990.96</v>
      </c>
      <c r="C71" s="12">
        <v>0</v>
      </c>
    </row>
    <row r="72" spans="1:3" s="7" customFormat="1" ht="11.25" customHeight="1" x14ac:dyDescent="0.15">
      <c r="A72" s="7" t="s">
        <v>68</v>
      </c>
      <c r="B72" s="8">
        <f>SUM(B73)</f>
        <v>17517899.189999998</v>
      </c>
      <c r="C72" s="8">
        <f>SUM(C73)</f>
        <v>125589.17</v>
      </c>
    </row>
    <row r="73" spans="1:3" s="7" customFormat="1" ht="11.25" customHeight="1" x14ac:dyDescent="0.15">
      <c r="A73" s="9" t="s">
        <v>68</v>
      </c>
      <c r="B73" s="8">
        <f>SUM(B74:B76)</f>
        <v>17517899.189999998</v>
      </c>
      <c r="C73" s="8">
        <f>SUM(C74:C76)</f>
        <v>125589.17</v>
      </c>
    </row>
    <row r="74" spans="1:3" ht="11.25" customHeight="1" x14ac:dyDescent="0.15">
      <c r="A74" s="10" t="s">
        <v>69</v>
      </c>
      <c r="B74" s="11">
        <v>4143117.75</v>
      </c>
      <c r="C74" s="12">
        <v>3050</v>
      </c>
    </row>
    <row r="75" spans="1:3" ht="11.25" customHeight="1" x14ac:dyDescent="0.15">
      <c r="A75" s="10" t="s">
        <v>70</v>
      </c>
      <c r="B75" s="11">
        <v>13243196.699999999</v>
      </c>
      <c r="C75" s="12">
        <v>120248.42</v>
      </c>
    </row>
    <row r="76" spans="1:3" ht="11.25" customHeight="1" x14ac:dyDescent="0.15">
      <c r="A76" s="10" t="s">
        <v>71</v>
      </c>
      <c r="B76" s="11">
        <v>131584.74</v>
      </c>
      <c r="C76" s="12">
        <v>2290.75</v>
      </c>
    </row>
    <row r="78" spans="1:3" ht="11.25" customHeight="1" x14ac:dyDescent="0.15">
      <c r="A78" s="16" t="s">
        <v>72</v>
      </c>
      <c r="B78" s="17"/>
      <c r="C78" s="17"/>
    </row>
    <row r="79" spans="1:3" ht="11.25" customHeight="1" x14ac:dyDescent="0.15">
      <c r="A79" s="18" t="s">
        <v>73</v>
      </c>
      <c r="B79" s="19"/>
      <c r="C79" s="19"/>
    </row>
    <row r="80" spans="1:3" ht="11.25" customHeight="1" x14ac:dyDescent="0.15">
      <c r="A80" s="16" t="s">
        <v>74</v>
      </c>
      <c r="B80" s="20"/>
      <c r="C80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24.9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2022-03-30T14:04:51Z</dcterms:created>
  <dcterms:modified xsi:type="dcterms:W3CDTF">2022-03-30T14:04:51Z</dcterms:modified>
</cp:coreProperties>
</file>