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5.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0">'25.3'!#REF!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3" i="1"/>
  <c r="C51" i="1"/>
  <c r="C49" i="1"/>
  <c r="C36" i="1"/>
  <c r="C33" i="1"/>
  <c r="C31" i="1"/>
  <c r="C29" i="1"/>
  <c r="C26" i="1"/>
  <c r="C23" i="1"/>
  <c r="C13" i="1"/>
  <c r="C11" i="1"/>
  <c r="C10" i="1" s="1"/>
  <c r="C6" i="1" s="1"/>
  <c r="C7" i="1" s="1"/>
  <c r="C5" i="1"/>
</calcChain>
</file>

<file path=xl/sharedStrings.xml><?xml version="1.0" encoding="utf-8"?>
<sst xmlns="http://schemas.openxmlformats.org/spreadsheetml/2006/main" count="81" uniqueCount="81">
  <si>
    <r>
      <t>TABLA 25.3: PRESUPUESTO PÚBLICO DESTINADO A CULTURA, SEGÚN INSTITUCIONES CON PROGRAMAS CULTURALES. 2019</t>
    </r>
    <r>
      <rPr>
        <b/>
        <vertAlign val="superscript"/>
        <sz val="8"/>
        <rFont val="Verdana"/>
        <family val="2"/>
      </rPr>
      <t>/1</t>
    </r>
  </si>
  <si>
    <t>PRESUPUESTO</t>
  </si>
  <si>
    <t>Monto en miles de pesos</t>
  </si>
  <si>
    <r>
      <t>Gasto presupuestario total del gobierno central</t>
    </r>
    <r>
      <rPr>
        <b/>
        <vertAlign val="superscript"/>
        <sz val="8"/>
        <rFont val="Verdana"/>
        <family val="2"/>
      </rPr>
      <t>/1</t>
    </r>
  </si>
  <si>
    <t>Total presupuesto destinado a cultura por instituciones con programas culturales</t>
  </si>
  <si>
    <t>Porcentaje del presupuesto del Gobierno que se destina a cultura en instituciones con programas culturales</t>
  </si>
  <si>
    <t>INSTITUCIÓN</t>
  </si>
  <si>
    <t>Programas culturales</t>
  </si>
  <si>
    <t>Presupuesto en Miles de Pesos</t>
  </si>
  <si>
    <t>TOTAL PRESUPUESTO INSTITUCIONES CON PROGRAMAS CULTURALES</t>
  </si>
  <si>
    <t>Biblioteca del Congreso. 
Congreso Nacional</t>
  </si>
  <si>
    <t>Presupuesto para funcionamiento de la Biblioteca del Congreso Nacional</t>
  </si>
  <si>
    <t>Biblioteca del Congreso</t>
  </si>
  <si>
    <t>Presupuesto destinado a cultura, Conadi (Programa 1)</t>
  </si>
  <si>
    <t xml:space="preserve">Fondo de Desarrollo Indígena </t>
  </si>
  <si>
    <t xml:space="preserve">Fondo de Cultura y Educación Indígena </t>
  </si>
  <si>
    <t xml:space="preserve">Protección del Medio Ambiente y Recursos Naturales </t>
  </si>
  <si>
    <t>Corporación Nacional 
de Desarrollo Indígena. 
Ministerio de Desarrollo Social</t>
  </si>
  <si>
    <t>Consulta a los pueblos indígenas</t>
  </si>
  <si>
    <t xml:space="preserve">Turismo y Pueblos Indígenas </t>
  </si>
  <si>
    <t>Programa de Apoyo al Fondo de Cultura y Educación Indígena</t>
  </si>
  <si>
    <t>Programa de Apoyo al Turismo y Pueblos Indígenas</t>
  </si>
  <si>
    <t>Programa de Apoyo a la Protección Ambiental Indígena</t>
  </si>
  <si>
    <t>Instrumentos Cofinanciados de Apoyo al Fondo de Desarrollo Indígena</t>
  </si>
  <si>
    <t>Corporación Nacional Forestal. Ministerio de Agricultura</t>
  </si>
  <si>
    <t>Presupuesto destinado a cultura, Conaf</t>
  </si>
  <si>
    <r>
      <t>Áreas Silvestres Protegidas (ASP)</t>
    </r>
    <r>
      <rPr>
        <vertAlign val="superscript"/>
        <sz val="8"/>
        <rFont val="Verdana"/>
        <family val="2"/>
      </rPr>
      <t>/2</t>
    </r>
  </si>
  <si>
    <t>Fondo para Investigación Ley Bosque Nativo</t>
  </si>
  <si>
    <r>
      <t>Presupuesto destinado a Cultura, Subsecretaría de Agricultura</t>
    </r>
    <r>
      <rPr>
        <b/>
        <vertAlign val="superscript"/>
        <sz val="8"/>
        <rFont val="Verdana"/>
        <family val="2"/>
      </rPr>
      <t>/3</t>
    </r>
  </si>
  <si>
    <t>Subsecretaría de Agricultura. Ministerio de Agricultura</t>
  </si>
  <si>
    <r>
      <t>Centro de Información de Recursos Naturales (CIREN)</t>
    </r>
    <r>
      <rPr>
        <vertAlign val="superscript"/>
        <sz val="8"/>
        <rFont val="Verdana"/>
        <family val="2"/>
      </rPr>
      <t>/4</t>
    </r>
  </si>
  <si>
    <t>Programa de Desarrollo Territorial Indígena</t>
  </si>
  <si>
    <t>Ministerio de Bienes Nacionales</t>
  </si>
  <si>
    <t>Presupuesto destinado a Cultura y Patrimonio, Ministerio de Bienes Nacionales</t>
  </si>
  <si>
    <t>Recuperación y Fortalecimiento de Rutas Patrimoniales</t>
  </si>
  <si>
    <t>Parque Metropolitano. 
Ministerio de Vivienda y Urbanismo</t>
  </si>
  <si>
    <t>Presupuesto destinado a cultura Minvu</t>
  </si>
  <si>
    <t>Parque Metropolitano</t>
  </si>
  <si>
    <t>Presupuesto infraestructura cultural y patrimonial, Ministerio del Interior</t>
  </si>
  <si>
    <t>Subsecretaría de 
Desarrollo Regional y Administrativo. 
Ministerio del Interior</t>
  </si>
  <si>
    <r>
      <t>Revitalización de Barrios e Infraestructura Patrimonial</t>
    </r>
    <r>
      <rPr>
        <vertAlign val="superscript"/>
        <sz val="8"/>
        <rFont val="Verdana"/>
        <family val="2"/>
      </rPr>
      <t>/5</t>
    </r>
  </si>
  <si>
    <t>Provisión Puesta en Valor del Patrimonio</t>
  </si>
  <si>
    <t>Presupuesto destinado a cultura y educación digital, Mineduc</t>
  </si>
  <si>
    <t>Fundación Tiempos Nuevos</t>
  </si>
  <si>
    <t>Instituto de Chile</t>
  </si>
  <si>
    <t>Premios Nacionales y Premio Luis Cruz Martínez</t>
  </si>
  <si>
    <t>Consejo de Calificación Cinematográfica</t>
  </si>
  <si>
    <t>Subsecretaría de Educación. 
Ministerio de Educación</t>
  </si>
  <si>
    <t xml:space="preserve">Intercambios Docentes, Cultural y de Asistencia </t>
  </si>
  <si>
    <t>Programa de Educación Intercultural Bilingüe</t>
  </si>
  <si>
    <t>Centro de Recursos de Aprendizaje (Bibliotecas CRA)</t>
  </si>
  <si>
    <t>Textos Para la Educación Escolar</t>
  </si>
  <si>
    <t>Informática Educativa en Escuelas y Liceos</t>
  </si>
  <si>
    <r>
      <t xml:space="preserve">Universidad de Chile </t>
    </r>
    <r>
      <rPr>
        <vertAlign val="superscript"/>
        <sz val="8"/>
        <rFont val="Verdana"/>
        <family val="2"/>
      </rPr>
      <t>/6</t>
    </r>
  </si>
  <si>
    <t>Junta Nacional de 
Auxilios Escolar y Becas. 
Ministerio de Educación</t>
  </si>
  <si>
    <t>Programa de Becas Indígenas</t>
  </si>
  <si>
    <t>Junta Nacional de Jardines Infantiles.
Ministerio de Educación</t>
  </si>
  <si>
    <r>
      <t>Plan de Fomento de Lectura Primera Infancia</t>
    </r>
    <r>
      <rPr>
        <vertAlign val="superscript"/>
        <sz val="8"/>
        <rFont val="Verdana"/>
        <family val="2"/>
      </rPr>
      <t xml:space="preserve"> /7</t>
    </r>
  </si>
  <si>
    <t>Ministerio de Salud</t>
  </si>
  <si>
    <t>Presupuesto destinado a cultura, Minsal</t>
  </si>
  <si>
    <r>
      <t>Programa Especial de Salud y Pueblos Indígenas</t>
    </r>
    <r>
      <rPr>
        <vertAlign val="superscript"/>
        <sz val="8"/>
        <rFont val="Verdana"/>
        <family val="2"/>
      </rPr>
      <t>/8</t>
    </r>
  </si>
  <si>
    <t>Subsecretaría del Trabajo. 
Ministerio del Trabajo y Previsión Social</t>
  </si>
  <si>
    <t>Presupuesto destinado a Programa Pro empleo en el Área de Artesanía</t>
  </si>
  <si>
    <t>Mejora a la empleabilidad para artesanos y artesanas tradicionales de zonas rurales.</t>
  </si>
  <si>
    <t>Subsecretaría de Telecomunicaciones. Ministerio de Transporte</t>
  </si>
  <si>
    <t>Presupuesto destinado a cultura y educación digital, Ministerio de Transportes</t>
  </si>
  <si>
    <t>Programa Digitaliza Chile</t>
  </si>
  <si>
    <t>Subsecretaría de Medio Ambiente (Programa 1)</t>
  </si>
  <si>
    <t>Subsecretaría del Medio Ambiente. Ministerio del Medio Ambiente</t>
  </si>
  <si>
    <t>Fondo de protección ambiental</t>
  </si>
  <si>
    <t xml:space="preserve">Programa de las Naciones Unidas para el Medio Ambiente (PNUMA)                 </t>
  </si>
  <si>
    <t>Plataforma Intergubernamental sobre Biodiversidad y Servicios de los Ecosistemas (IPBES)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</si>
  <si>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Todas las cifras, excepto cuando se indique, corresponden a la Ley de Presupuestos 2019 y están en miles de pesos nominales 2019. Para calcular el gasto presupuestario total del gobierno central, se suma el total de gasto indicado en el artículo 1 Letra A en moneda nacional y el total de gasto indicado en la Letra B en moneda extranjera convertida a dólares. Aquel valor expresado en la Ley de Presupuesto en dólares, el cálculo corresponde a: dólar promedio observado en 2019: 702,62 (fuente: SII).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</si>
  <si>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Incluye transferencias al sector privado considerando el Jardín Botánico. 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</si>
  <si>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A partir de este año se ha dejado de considerar el presupuesto asociado al INFOR para esta reportabilidad. 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</si>
  <si>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El monto es obtenido de la suma del presupuesto de CIREN, más transferencias corrientes desde la Oficina de Estudios y Políticas Agrarias (ODEPA), por $568,192 (M$).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</si>
  <si>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El monto es obtenido de la suma del presupuesto del Programa de Revitalización de Barrios e Infraestructura Patrimonial Emblemática más transferencias corrientes desde la Subsecretaría de Desarrollo Regional y Administrativo por $163.043 (M$) para el funcionamiento del programa.</t>
    </r>
  </si>
  <si>
    <r>
      <rPr>
        <b/>
        <sz val="8"/>
        <rFont val="Verdana"/>
        <family val="2"/>
      </rPr>
      <t xml:space="preserve">6 </t>
    </r>
    <r>
      <rPr>
        <sz val="8"/>
        <rFont val="Verdana"/>
        <family val="2"/>
      </rPr>
      <t>En la Ley de Presupuestos del sector público 2019 se establece que este monto representa el financiamiento mínimo destinado a la Orquesta Sinfónica de Chile, el Ballet Nacional, la Camerata Vocal de la Universidad de Chile y la infraestructura destinada a estos cuerpos artísticos.</t>
    </r>
  </si>
  <si>
    <r>
      <rPr>
        <b/>
        <sz val="8"/>
        <rFont val="Verdana"/>
        <family val="2"/>
      </rPr>
      <t>7</t>
    </r>
    <r>
      <rPr>
        <sz val="8"/>
        <rFont val="Verdana"/>
        <family val="2"/>
      </rPr>
      <t xml:space="preserve"> El monto es obtenido de la suma del presupuesto del Plan de Fomento de Lectura Primera Infancia más transferencias corrientes desde la Junta Nacional de Jardines Infantiles  (Programa 02) por $230.552 (M$).</t>
    </r>
  </si>
  <si>
    <r>
      <rPr>
        <b/>
        <sz val="8"/>
        <rFont val="Verdana"/>
        <family val="2"/>
      </rPr>
      <t>8</t>
    </r>
    <r>
      <rPr>
        <sz val="8"/>
        <rFont val="Verdana"/>
        <family val="2"/>
      </rPr>
      <t xml:space="preserve"> El monto máximo de gasto del Programa Especial de Salud de los Pueblos Indígenas y de los Convenios D.F.L. No 36, (S), de 1980, para cada Servicio de Salud, será determinado mediante resolución del Ministerio de Salud, el que podrá ser modificado mediante igual procedimiento.</t>
    </r>
  </si>
  <si>
    <t>Fuente: Ley de Presupuestos del Sector Público Año 2019. Ley N° 21.125, publicada en el Diario Oficial del 28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</si>
</sst>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readingOrder="1"/>
      <protection locked="0"/>
    </xf>
    <xf numFmtId="0" fontId="2" fillId="0" borderId="0" xfId="0" applyFont="1" applyAlignment="1" applyProtection="1">
      <alignment vertical="top" readingOrder="1"/>
      <protection locked="0"/>
    </xf>
    <xf numFmtId="0" fontId="3" fillId="2" borderId="1" xfId="0" applyFont="1" applyFill="1" applyBorder="1" applyAlignment="1" applyProtection="1">
      <alignment horizontal="left" vertical="center" readingOrder="1"/>
      <protection locked="0"/>
    </xf>
    <xf numFmtId="0" fontId="3" fillId="2" borderId="2" xfId="0" applyFont="1" applyFill="1" applyBorder="1" applyAlignment="1" applyProtection="1">
      <alignment horizontal="left" vertical="center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2" borderId="4" xfId="0" applyFont="1" applyFill="1" applyBorder="1" applyAlignment="1" applyProtection="1">
      <alignment horizontal="left" vertical="center" readingOrder="1"/>
      <protection locked="0"/>
    </xf>
    <xf numFmtId="0" fontId="3" fillId="2" borderId="5" xfId="0" applyFont="1" applyFill="1" applyBorder="1" applyAlignment="1" applyProtection="1">
      <alignment horizontal="left" vertical="center" readingOrder="1"/>
      <protection locked="0"/>
    </xf>
    <xf numFmtId="165" fontId="3" fillId="0" borderId="6" xfId="1" applyNumberFormat="1" applyFont="1" applyFill="1" applyBorder="1" applyAlignment="1" applyProtection="1">
      <alignment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readingOrder="1"/>
      <protection locked="0"/>
    </xf>
    <xf numFmtId="0" fontId="3" fillId="0" borderId="8" xfId="0" applyFont="1" applyBorder="1" applyAlignment="1" applyProtection="1">
      <alignment horizontal="left" vertical="center" readingOrder="1"/>
      <protection locked="0"/>
    </xf>
    <xf numFmtId="165" fontId="3" fillId="0" borderId="9" xfId="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readingOrder="1"/>
      <protection locked="0"/>
    </xf>
    <xf numFmtId="0" fontId="3" fillId="0" borderId="11" xfId="0" applyFont="1" applyBorder="1" applyAlignment="1" applyProtection="1">
      <alignment horizontal="left" vertical="center" readingOrder="1"/>
      <protection locked="0"/>
    </xf>
    <xf numFmtId="10" fontId="3" fillId="0" borderId="12" xfId="2" applyNumberFormat="1" applyFont="1" applyFill="1" applyBorder="1" applyAlignment="1" applyProtection="1">
      <alignment horizontal="right" vertical="center" wrapText="1" readingOrder="1"/>
      <protection locked="0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3" fillId="2" borderId="16" xfId="0" applyFont="1" applyFill="1" applyBorder="1" applyAlignment="1" applyProtection="1">
      <alignment horizontal="centerContinuous" vertical="center" readingOrder="1"/>
      <protection locked="0"/>
    </xf>
    <xf numFmtId="0" fontId="3" fillId="2" borderId="17" xfId="0" applyFont="1" applyFill="1" applyBorder="1" applyAlignment="1" applyProtection="1">
      <alignment horizontal="left" vertical="center" readingOrder="1"/>
      <protection locked="0"/>
    </xf>
    <xf numFmtId="166" fontId="3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3" fillId="2" borderId="19" xfId="0" applyFont="1" applyFill="1" applyBorder="1" applyAlignment="1" applyProtection="1">
      <alignment vertical="center" readingOrder="1"/>
      <protection locked="0"/>
    </xf>
    <xf numFmtId="0" fontId="3" fillId="0" borderId="20" xfId="0" applyFont="1" applyBorder="1" applyAlignment="1" applyProtection="1">
      <alignment horizontal="left" vertical="center" wrapText="1" readingOrder="1"/>
      <protection locked="0"/>
    </xf>
    <xf numFmtId="165" fontId="3" fillId="0" borderId="21" xfId="1" applyNumberFormat="1" applyFont="1" applyFill="1" applyBorder="1" applyAlignment="1" applyProtection="1">
      <alignment horizontal="right" vertical="center" wrapText="1" readingOrder="1"/>
      <protection locked="0"/>
    </xf>
    <xf numFmtId="0" fontId="3" fillId="2" borderId="22" xfId="0" applyFont="1" applyFill="1" applyBorder="1" applyAlignment="1" applyProtection="1">
      <alignment vertical="center" readingOrder="1"/>
      <protection locked="0"/>
    </xf>
    <xf numFmtId="0" fontId="2" fillId="0" borderId="23" xfId="0" applyFont="1" applyBorder="1" applyAlignment="1" applyProtection="1">
      <alignment horizontal="left" vertical="center" wrapText="1" readingOrder="1"/>
      <protection locked="0"/>
    </xf>
    <xf numFmtId="165" fontId="2" fillId="0" borderId="24" xfId="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25" xfId="3" applyFont="1" applyBorder="1" applyAlignment="1">
      <alignment horizontal="left" vertical="center" wrapText="1"/>
    </xf>
    <xf numFmtId="166" fontId="3" fillId="0" borderId="26" xfId="4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 applyProtection="1">
      <alignment vertical="center" readingOrder="1"/>
      <protection locked="0"/>
    </xf>
    <xf numFmtId="3" fontId="2" fillId="0" borderId="0" xfId="3" applyNumberFormat="1" applyFont="1" applyAlignment="1">
      <alignment horizontal="left" vertical="center" wrapText="1"/>
    </xf>
    <xf numFmtId="166" fontId="2" fillId="0" borderId="28" xfId="1" applyNumberFormat="1" applyFont="1" applyFill="1" applyBorder="1" applyAlignment="1">
      <alignment vertical="center"/>
    </xf>
    <xf numFmtId="166" fontId="2" fillId="0" borderId="29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0" fontId="3" fillId="2" borderId="31" xfId="0" applyFont="1" applyFill="1" applyBorder="1" applyAlignment="1" applyProtection="1">
      <alignment vertical="center" readingOrder="1"/>
      <protection locked="0"/>
    </xf>
    <xf numFmtId="0" fontId="3" fillId="0" borderId="32" xfId="3" applyFont="1" applyBorder="1" applyAlignment="1">
      <alignment horizontal="left" vertical="center" wrapText="1"/>
    </xf>
    <xf numFmtId="166" fontId="3" fillId="0" borderId="31" xfId="4" applyNumberFormat="1" applyFont="1" applyFill="1" applyBorder="1" applyAlignment="1">
      <alignment horizontal="right" vertical="center"/>
    </xf>
    <xf numFmtId="0" fontId="2" fillId="0" borderId="0" xfId="3" applyFont="1" applyAlignment="1">
      <alignment horizontal="left" vertical="center" wrapText="1"/>
    </xf>
    <xf numFmtId="166" fontId="2" fillId="0" borderId="27" xfId="4" applyNumberFormat="1" applyFont="1" applyFill="1" applyBorder="1" applyAlignment="1">
      <alignment horizontal="right" vertical="center"/>
    </xf>
    <xf numFmtId="0" fontId="3" fillId="2" borderId="31" xfId="0" applyFont="1" applyFill="1" applyBorder="1" applyAlignment="1" applyProtection="1">
      <alignment horizontal="left" vertical="center" readingOrder="1"/>
      <protection locked="0"/>
    </xf>
    <xf numFmtId="0" fontId="3" fillId="0" borderId="25" xfId="3" applyFont="1" applyBorder="1" applyAlignment="1">
      <alignment horizontal="left" vertical="center"/>
    </xf>
    <xf numFmtId="166" fontId="3" fillId="0" borderId="25" xfId="4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 applyProtection="1">
      <alignment horizontal="left" vertical="center" readingOrder="1"/>
      <protection locked="0"/>
    </xf>
    <xf numFmtId="0" fontId="2" fillId="0" borderId="29" xfId="3" applyFont="1" applyBorder="1" applyAlignment="1">
      <alignment horizontal="left" vertical="center"/>
    </xf>
    <xf numFmtId="166" fontId="2" fillId="0" borderId="29" xfId="1" applyNumberFormat="1" applyFont="1" applyFill="1" applyBorder="1" applyAlignment="1">
      <alignment vertical="center" wrapText="1"/>
    </xf>
    <xf numFmtId="0" fontId="3" fillId="2" borderId="22" xfId="0" applyFont="1" applyFill="1" applyBorder="1" applyAlignment="1" applyProtection="1">
      <alignment horizontal="left" vertical="center" readingOrder="1"/>
      <protection locked="0"/>
    </xf>
    <xf numFmtId="0" fontId="2" fillId="0" borderId="30" xfId="3" applyFont="1" applyBorder="1" applyAlignment="1">
      <alignment horizontal="left" vertical="center"/>
    </xf>
    <xf numFmtId="165" fontId="2" fillId="0" borderId="30" xfId="1" applyNumberFormat="1" applyFont="1" applyFill="1" applyBorder="1" applyAlignment="1" applyProtection="1">
      <alignment vertical="center" wrapText="1" readingOrder="1"/>
      <protection locked="0"/>
    </xf>
    <xf numFmtId="0" fontId="3" fillId="0" borderId="25" xfId="0" applyFont="1" applyBorder="1" applyAlignment="1" applyProtection="1">
      <alignment horizontal="left" vertical="center" readingOrder="1"/>
      <protection locked="0"/>
    </xf>
    <xf numFmtId="165" fontId="3" fillId="0" borderId="25" xfId="1" applyNumberFormat="1" applyFont="1" applyFill="1" applyBorder="1" applyAlignment="1" applyProtection="1">
      <alignment vertical="center" wrapText="1" readingOrder="1"/>
      <protection locked="0"/>
    </xf>
    <xf numFmtId="0" fontId="2" fillId="0" borderId="30" xfId="0" applyFont="1" applyBorder="1" applyAlignment="1" applyProtection="1">
      <alignment horizontal="left" vertical="center" readingOrder="1"/>
      <protection locked="0"/>
    </xf>
    <xf numFmtId="166" fontId="3" fillId="0" borderId="25" xfId="0" applyNumberFormat="1" applyFont="1" applyBorder="1" applyAlignment="1">
      <alignment vertical="center"/>
    </xf>
    <xf numFmtId="166" fontId="3" fillId="0" borderId="25" xfId="1" applyNumberFormat="1" applyFont="1" applyFill="1" applyBorder="1" applyAlignment="1">
      <alignment vertical="center"/>
    </xf>
    <xf numFmtId="0" fontId="3" fillId="0" borderId="31" xfId="0" applyFont="1" applyBorder="1" applyAlignment="1" applyProtection="1">
      <alignment vertical="center" readingOrder="1"/>
      <protection locked="0"/>
    </xf>
    <xf numFmtId="0" fontId="2" fillId="0" borderId="18" xfId="3" applyFont="1" applyBorder="1" applyAlignment="1">
      <alignment horizontal="left" vertical="center"/>
    </xf>
    <xf numFmtId="166" fontId="2" fillId="0" borderId="18" xfId="1" applyNumberFormat="1" applyFont="1" applyFill="1" applyBorder="1" applyAlignment="1">
      <alignment vertical="center"/>
    </xf>
    <xf numFmtId="0" fontId="2" fillId="0" borderId="0" xfId="3" applyFont="1" applyAlignment="1">
      <alignment horizontal="left" vertical="center"/>
    </xf>
    <xf numFmtId="166" fontId="2" fillId="0" borderId="22" xfId="1" applyNumberFormat="1" applyFont="1" applyFill="1" applyBorder="1" applyAlignment="1">
      <alignment vertical="center"/>
    </xf>
    <xf numFmtId="0" fontId="3" fillId="2" borderId="33" xfId="0" applyFont="1" applyFill="1" applyBorder="1" applyAlignment="1" applyProtection="1">
      <alignment vertical="center" readingOrder="1"/>
      <protection locked="0"/>
    </xf>
    <xf numFmtId="0" fontId="3" fillId="2" borderId="31" xfId="3" applyFont="1" applyFill="1" applyBorder="1" applyAlignment="1">
      <alignment vertical="center" readingOrder="1"/>
    </xf>
    <xf numFmtId="0" fontId="3" fillId="2" borderId="22" xfId="3" applyFont="1" applyFill="1" applyBorder="1" applyAlignment="1">
      <alignment vertical="center" readingOrder="1"/>
    </xf>
    <xf numFmtId="166" fontId="2" fillId="0" borderId="30" xfId="1" applyNumberFormat="1" applyFont="1" applyFill="1" applyBorder="1" applyAlignment="1">
      <alignment vertical="center" wrapText="1"/>
    </xf>
    <xf numFmtId="166" fontId="3" fillId="0" borderId="25" xfId="1" applyNumberFormat="1" applyFont="1" applyFill="1" applyBorder="1" applyAlignment="1">
      <alignment vertical="center" wrapText="1"/>
    </xf>
    <xf numFmtId="0" fontId="2" fillId="0" borderId="0" xfId="3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readingOrder="1"/>
      <protection locked="0"/>
    </xf>
    <xf numFmtId="0" fontId="2" fillId="0" borderId="0" xfId="0" applyFont="1" applyAlignment="1" applyProtection="1">
      <alignment vertical="center" readingOrder="1"/>
      <protection locked="0"/>
    </xf>
  </cellXfs>
  <cellStyles count="5">
    <cellStyle name="Millares 12" xfId="1"/>
    <cellStyle name="Millares 2 2" xfId="4"/>
    <cellStyle name="Normal" xfId="0" builtinId="0"/>
    <cellStyle name="Normal_cuadro presupuesto 2006" xfId="3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>
        <row r="5">
          <cell r="C5">
            <v>55259770435.349998</v>
          </cell>
        </row>
      </sheetData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7">
    <pageSetUpPr fitToPage="1"/>
  </sheetPr>
  <dimension ref="A1:C68"/>
  <sheetViews>
    <sheetView tabSelected="1" zoomScaleNormal="100" workbookViewId="0"/>
  </sheetViews>
  <sheetFormatPr baseColWidth="10" defaultColWidth="11.42578125" defaultRowHeight="10.5" x14ac:dyDescent="0.15"/>
  <cols>
    <col min="1" max="1" width="73.7109375" style="1" customWidth="1"/>
    <col min="2" max="2" width="76.42578125" style="2" customWidth="1"/>
    <col min="3" max="3" width="32.140625" style="2" customWidth="1"/>
    <col min="4" max="16384" width="11.42578125" style="1"/>
  </cols>
  <sheetData>
    <row r="1" spans="1:3" ht="11.25" customHeight="1" x14ac:dyDescent="0.15"/>
    <row r="2" spans="1:3" ht="15" customHeight="1" x14ac:dyDescent="0.15">
      <c r="A2" s="3" t="s">
        <v>0</v>
      </c>
      <c r="B2" s="3"/>
      <c r="C2" s="3"/>
    </row>
    <row r="3" spans="1:3" ht="11.25" customHeight="1" thickBot="1" x14ac:dyDescent="0.2">
      <c r="A3" s="4"/>
      <c r="B3" s="1"/>
    </row>
    <row r="4" spans="1:3" ht="15" customHeight="1" thickBot="1" x14ac:dyDescent="0.2">
      <c r="A4" s="5" t="s">
        <v>1</v>
      </c>
      <c r="B4" s="6"/>
      <c r="C4" s="7" t="s">
        <v>2</v>
      </c>
    </row>
    <row r="5" spans="1:3" ht="15" customHeight="1" x14ac:dyDescent="0.15">
      <c r="A5" s="8" t="s">
        <v>3</v>
      </c>
      <c r="B5" s="9"/>
      <c r="C5" s="10">
        <f>'[1]25.1'!C5</f>
        <v>55259770435.349998</v>
      </c>
    </row>
    <row r="6" spans="1:3" ht="15" customHeight="1" x14ac:dyDescent="0.15">
      <c r="A6" s="11" t="s">
        <v>4</v>
      </c>
      <c r="B6" s="12"/>
      <c r="C6" s="13">
        <f>C10</f>
        <v>212977505</v>
      </c>
    </row>
    <row r="7" spans="1:3" ht="15" customHeight="1" thickBot="1" x14ac:dyDescent="0.2">
      <c r="A7" s="14" t="s">
        <v>5</v>
      </c>
      <c r="B7" s="15"/>
      <c r="C7" s="16">
        <f>C6/C5</f>
        <v>3.8541149071396981E-3</v>
      </c>
    </row>
    <row r="8" spans="1:3" ht="18.75" customHeight="1" x14ac:dyDescent="0.15">
      <c r="A8" s="17"/>
      <c r="B8" s="18"/>
      <c r="C8" s="18"/>
    </row>
    <row r="9" spans="1:3" ht="22.5" customHeight="1" x14ac:dyDescent="0.15">
      <c r="A9" s="19" t="s">
        <v>6</v>
      </c>
      <c r="B9" s="20" t="s">
        <v>7</v>
      </c>
      <c r="C9" s="21" t="s">
        <v>8</v>
      </c>
    </row>
    <row r="10" spans="1:3" ht="15" customHeight="1" x14ac:dyDescent="0.15">
      <c r="A10" s="22" t="s">
        <v>9</v>
      </c>
      <c r="B10" s="23"/>
      <c r="C10" s="24">
        <f>SUM(C11,C13,C23,C26,C29,C31,C33,C36,C49,C51,C53,C55)</f>
        <v>212977505</v>
      </c>
    </row>
    <row r="11" spans="1:3" ht="18.75" customHeight="1" x14ac:dyDescent="0.15">
      <c r="A11" s="25" t="s">
        <v>10</v>
      </c>
      <c r="B11" s="26" t="s">
        <v>11</v>
      </c>
      <c r="C11" s="27">
        <f>C12</f>
        <v>12449011</v>
      </c>
    </row>
    <row r="12" spans="1:3" ht="15.6" customHeight="1" x14ac:dyDescent="0.15">
      <c r="A12" s="28"/>
      <c r="B12" s="29" t="s">
        <v>12</v>
      </c>
      <c r="C12" s="30">
        <v>12449011</v>
      </c>
    </row>
    <row r="13" spans="1:3" ht="18.75" customHeight="1" x14ac:dyDescent="0.15">
      <c r="B13" s="31" t="s">
        <v>13</v>
      </c>
      <c r="C13" s="32">
        <f>SUM(C14:C22)</f>
        <v>14811549</v>
      </c>
    </row>
    <row r="14" spans="1:3" ht="11.25" customHeight="1" x14ac:dyDescent="0.15">
      <c r="A14" s="33"/>
      <c r="B14" s="34" t="s">
        <v>14</v>
      </c>
      <c r="C14" s="35">
        <v>9352577</v>
      </c>
    </row>
    <row r="15" spans="1:3" ht="11.25" customHeight="1" x14ac:dyDescent="0.15">
      <c r="A15" s="33"/>
      <c r="B15" s="34" t="s">
        <v>15</v>
      </c>
      <c r="C15" s="36">
        <v>2191614</v>
      </c>
    </row>
    <row r="16" spans="1:3" ht="11.25" customHeight="1" x14ac:dyDescent="0.15">
      <c r="A16" s="33"/>
      <c r="B16" s="34" t="s">
        <v>16</v>
      </c>
      <c r="C16" s="36">
        <v>64832</v>
      </c>
    </row>
    <row r="17" spans="1:3" ht="11.25" customHeight="1" x14ac:dyDescent="0.15">
      <c r="A17" s="33" t="s">
        <v>17</v>
      </c>
      <c r="B17" s="34" t="s">
        <v>18</v>
      </c>
      <c r="C17" s="36">
        <v>1048376</v>
      </c>
    </row>
    <row r="18" spans="1:3" ht="11.25" customHeight="1" x14ac:dyDescent="0.15">
      <c r="A18" s="33"/>
      <c r="B18" s="34" t="s">
        <v>19</v>
      </c>
      <c r="C18" s="36">
        <v>264369</v>
      </c>
    </row>
    <row r="19" spans="1:3" ht="11.25" customHeight="1" x14ac:dyDescent="0.15">
      <c r="A19" s="33"/>
      <c r="B19" s="34" t="s">
        <v>20</v>
      </c>
      <c r="C19" s="36">
        <v>689148</v>
      </c>
    </row>
    <row r="20" spans="1:3" ht="11.25" customHeight="1" x14ac:dyDescent="0.15">
      <c r="A20" s="33"/>
      <c r="B20" s="34" t="s">
        <v>21</v>
      </c>
      <c r="C20" s="36">
        <v>416905</v>
      </c>
    </row>
    <row r="21" spans="1:3" ht="11.25" customHeight="1" x14ac:dyDescent="0.15">
      <c r="A21" s="33"/>
      <c r="B21" s="34" t="s">
        <v>22</v>
      </c>
      <c r="C21" s="36">
        <v>214243</v>
      </c>
    </row>
    <row r="22" spans="1:3" ht="11.25" customHeight="1" x14ac:dyDescent="0.15">
      <c r="A22" s="28"/>
      <c r="B22" s="34" t="s">
        <v>23</v>
      </c>
      <c r="C22" s="37">
        <v>569485</v>
      </c>
    </row>
    <row r="23" spans="1:3" ht="15" customHeight="1" x14ac:dyDescent="0.15">
      <c r="A23" s="38" t="s">
        <v>24</v>
      </c>
      <c r="B23" s="39" t="s">
        <v>25</v>
      </c>
      <c r="C23" s="40">
        <f>SUM(C24:C25)</f>
        <v>16318716</v>
      </c>
    </row>
    <row r="24" spans="1:3" ht="15" customHeight="1" x14ac:dyDescent="0.15">
      <c r="A24" s="33"/>
      <c r="B24" s="41" t="s">
        <v>26</v>
      </c>
      <c r="C24" s="42">
        <v>15324263</v>
      </c>
    </row>
    <row r="25" spans="1:3" ht="11.25" customHeight="1" x14ac:dyDescent="0.15">
      <c r="A25" s="33"/>
      <c r="B25" s="1" t="s">
        <v>27</v>
      </c>
      <c r="C25" s="42">
        <v>994453</v>
      </c>
    </row>
    <row r="26" spans="1:3" ht="16.5" customHeight="1" x14ac:dyDescent="0.15">
      <c r="A26" s="43"/>
      <c r="B26" s="44" t="s">
        <v>28</v>
      </c>
      <c r="C26" s="45">
        <f>SUM(C27:C28)</f>
        <v>22662722</v>
      </c>
    </row>
    <row r="27" spans="1:3" ht="11.25" x14ac:dyDescent="0.15">
      <c r="A27" s="46" t="s">
        <v>29</v>
      </c>
      <c r="B27" s="47" t="s">
        <v>30</v>
      </c>
      <c r="C27" s="48">
        <v>4004387</v>
      </c>
    </row>
    <row r="28" spans="1:3" ht="11.25" customHeight="1" x14ac:dyDescent="0.15">
      <c r="A28" s="49"/>
      <c r="B28" s="50" t="s">
        <v>31</v>
      </c>
      <c r="C28" s="51">
        <v>18658335</v>
      </c>
    </row>
    <row r="29" spans="1:3" ht="13.5" customHeight="1" x14ac:dyDescent="0.15">
      <c r="A29" s="43" t="s">
        <v>32</v>
      </c>
      <c r="B29" s="52" t="s">
        <v>33</v>
      </c>
      <c r="C29" s="53">
        <f>SUM(C30)</f>
        <v>87698</v>
      </c>
    </row>
    <row r="30" spans="1:3" ht="11.25" customHeight="1" x14ac:dyDescent="0.15">
      <c r="A30" s="46"/>
      <c r="B30" s="54" t="s">
        <v>34</v>
      </c>
      <c r="C30" s="51">
        <v>87698</v>
      </c>
    </row>
    <row r="31" spans="1:3" ht="12.75" customHeight="1" x14ac:dyDescent="0.15">
      <c r="A31" s="43" t="s">
        <v>35</v>
      </c>
      <c r="B31" s="44" t="s">
        <v>36</v>
      </c>
      <c r="C31" s="55">
        <f>SUM(C32:C32)</f>
        <v>32453919</v>
      </c>
    </row>
    <row r="32" spans="1:3" ht="11.25" customHeight="1" x14ac:dyDescent="0.15">
      <c r="A32" s="46"/>
      <c r="B32" s="50" t="s">
        <v>37</v>
      </c>
      <c r="C32" s="37">
        <v>32453919</v>
      </c>
    </row>
    <row r="33" spans="1:3" ht="13.5" customHeight="1" x14ac:dyDescent="0.15">
      <c r="A33" s="43"/>
      <c r="B33" s="44" t="s">
        <v>38</v>
      </c>
      <c r="C33" s="45">
        <f>SUM(C34:C35)</f>
        <v>15428606</v>
      </c>
    </row>
    <row r="34" spans="1:3" ht="13.15" customHeight="1" x14ac:dyDescent="0.15">
      <c r="A34" s="46" t="s">
        <v>39</v>
      </c>
      <c r="B34" s="47" t="s">
        <v>40</v>
      </c>
      <c r="C34" s="36">
        <v>9240082</v>
      </c>
    </row>
    <row r="35" spans="1:3" ht="13.9" customHeight="1" x14ac:dyDescent="0.15">
      <c r="A35" s="46"/>
      <c r="B35" s="47" t="s">
        <v>41</v>
      </c>
      <c r="C35" s="36">
        <v>6188524</v>
      </c>
    </row>
    <row r="36" spans="1:3" ht="11.25" customHeight="1" x14ac:dyDescent="0.15">
      <c r="A36" s="43"/>
      <c r="B36" s="44" t="s">
        <v>42</v>
      </c>
      <c r="C36" s="56">
        <f>SUM(C37:C48)</f>
        <v>93557416</v>
      </c>
    </row>
    <row r="37" spans="1:3" ht="11.25" customHeight="1" x14ac:dyDescent="0.15">
      <c r="A37" s="46"/>
      <c r="B37" s="47" t="s">
        <v>43</v>
      </c>
      <c r="C37" s="36">
        <v>4086488</v>
      </c>
    </row>
    <row r="38" spans="1:3" ht="11.25" customHeight="1" x14ac:dyDescent="0.15">
      <c r="A38" s="46"/>
      <c r="B38" s="47" t="s">
        <v>44</v>
      </c>
      <c r="C38" s="36">
        <v>436305</v>
      </c>
    </row>
    <row r="39" spans="1:3" ht="11.25" customHeight="1" x14ac:dyDescent="0.15">
      <c r="A39" s="46"/>
      <c r="B39" s="47" t="s">
        <v>45</v>
      </c>
      <c r="C39" s="36">
        <v>98166</v>
      </c>
    </row>
    <row r="40" spans="1:3" ht="11.25" customHeight="1" x14ac:dyDescent="0.15">
      <c r="A40" s="46"/>
      <c r="B40" s="47" t="s">
        <v>46</v>
      </c>
      <c r="C40" s="36">
        <v>3969</v>
      </c>
    </row>
    <row r="41" spans="1:3" ht="11.25" customHeight="1" x14ac:dyDescent="0.15">
      <c r="A41" s="46" t="s">
        <v>47</v>
      </c>
      <c r="B41" s="47" t="s">
        <v>48</v>
      </c>
      <c r="C41" s="36">
        <v>269712</v>
      </c>
    </row>
    <row r="42" spans="1:3" ht="11.25" customHeight="1" x14ac:dyDescent="0.15">
      <c r="A42" s="46"/>
      <c r="B42" s="47" t="s">
        <v>49</v>
      </c>
      <c r="C42" s="36">
        <v>1960725</v>
      </c>
    </row>
    <row r="43" spans="1:3" ht="11.25" customHeight="1" x14ac:dyDescent="0.15">
      <c r="A43" s="46"/>
      <c r="B43" s="47" t="s">
        <v>50</v>
      </c>
      <c r="C43" s="36">
        <v>7390946</v>
      </c>
    </row>
    <row r="44" spans="1:3" ht="11.25" customHeight="1" x14ac:dyDescent="0.15">
      <c r="A44" s="46"/>
      <c r="B44" s="47" t="s">
        <v>51</v>
      </c>
      <c r="C44" s="36">
        <v>36119129</v>
      </c>
    </row>
    <row r="45" spans="1:3" ht="11.25" customHeight="1" x14ac:dyDescent="0.15">
      <c r="A45" s="46"/>
      <c r="B45" s="47" t="s">
        <v>52</v>
      </c>
      <c r="C45" s="36">
        <v>8663958</v>
      </c>
    </row>
    <row r="46" spans="1:3" ht="12" customHeight="1" x14ac:dyDescent="0.15">
      <c r="A46" s="49"/>
      <c r="B46" s="50" t="s">
        <v>53</v>
      </c>
      <c r="C46" s="37">
        <v>2786107</v>
      </c>
    </row>
    <row r="47" spans="1:3" ht="21" customHeight="1" x14ac:dyDescent="0.15">
      <c r="A47" s="57" t="s">
        <v>54</v>
      </c>
      <c r="B47" s="58" t="s">
        <v>55</v>
      </c>
      <c r="C47" s="59">
        <v>30556972</v>
      </c>
    </row>
    <row r="48" spans="1:3" ht="20.25" customHeight="1" x14ac:dyDescent="0.15">
      <c r="A48" s="57" t="s">
        <v>56</v>
      </c>
      <c r="B48" s="60" t="s">
        <v>57</v>
      </c>
      <c r="C48" s="61">
        <v>1184939</v>
      </c>
    </row>
    <row r="49" spans="1:3" ht="15.75" customHeight="1" x14ac:dyDescent="0.15">
      <c r="A49" s="38" t="s">
        <v>58</v>
      </c>
      <c r="B49" s="44" t="s">
        <v>59</v>
      </c>
      <c r="C49" s="45">
        <f>SUM(C50)</f>
        <v>3659271</v>
      </c>
    </row>
    <row r="50" spans="1:3" ht="12.6" customHeight="1" x14ac:dyDescent="0.15">
      <c r="A50" s="62"/>
      <c r="B50" s="50" t="s">
        <v>60</v>
      </c>
      <c r="C50" s="37">
        <v>3659271</v>
      </c>
    </row>
    <row r="51" spans="1:3" ht="15.6" customHeight="1" x14ac:dyDescent="0.15">
      <c r="A51" s="63" t="s">
        <v>61</v>
      </c>
      <c r="B51" s="44" t="s">
        <v>62</v>
      </c>
      <c r="C51" s="45">
        <f>C52</f>
        <v>190417</v>
      </c>
    </row>
    <row r="52" spans="1:3" ht="11.25" customHeight="1" x14ac:dyDescent="0.15">
      <c r="A52" s="64"/>
      <c r="B52" s="50" t="s">
        <v>63</v>
      </c>
      <c r="C52" s="65">
        <v>190417</v>
      </c>
    </row>
    <row r="53" spans="1:3" ht="15" customHeight="1" x14ac:dyDescent="0.15">
      <c r="A53" s="38" t="s">
        <v>64</v>
      </c>
      <c r="B53" s="44" t="s">
        <v>65</v>
      </c>
      <c r="C53" s="66">
        <f>C54</f>
        <v>377800</v>
      </c>
    </row>
    <row r="54" spans="1:3" ht="11.25" customHeight="1" x14ac:dyDescent="0.15">
      <c r="A54" s="28"/>
      <c r="B54" s="50" t="s">
        <v>66</v>
      </c>
      <c r="C54" s="65">
        <v>377800</v>
      </c>
    </row>
    <row r="55" spans="1:3" ht="16.149999999999999" customHeight="1" x14ac:dyDescent="0.15">
      <c r="A55" s="38"/>
      <c r="B55" s="44" t="s">
        <v>67</v>
      </c>
      <c r="C55" s="66">
        <f>SUM(C56:C58)</f>
        <v>980380</v>
      </c>
    </row>
    <row r="56" spans="1:3" ht="11.25" customHeight="1" x14ac:dyDescent="0.15">
      <c r="A56" s="33" t="s">
        <v>68</v>
      </c>
      <c r="B56" s="47" t="s">
        <v>69</v>
      </c>
      <c r="C56" s="48">
        <v>963463</v>
      </c>
    </row>
    <row r="57" spans="1:3" ht="11.25" customHeight="1" x14ac:dyDescent="0.15">
      <c r="A57" s="33"/>
      <c r="B57" s="47" t="s">
        <v>70</v>
      </c>
      <c r="C57" s="48">
        <v>7923</v>
      </c>
    </row>
    <row r="58" spans="1:3" ht="11.25" customHeight="1" x14ac:dyDescent="0.15">
      <c r="A58" s="28"/>
      <c r="B58" s="50" t="s">
        <v>71</v>
      </c>
      <c r="C58" s="65">
        <v>8994</v>
      </c>
    </row>
    <row r="60" spans="1:3" ht="13.5" customHeight="1" x14ac:dyDescent="0.15">
      <c r="A60" s="67" t="s">
        <v>72</v>
      </c>
      <c r="B60" s="60"/>
      <c r="C60" s="60"/>
    </row>
    <row r="61" spans="1:3" ht="15" customHeight="1" x14ac:dyDescent="0.15">
      <c r="A61" s="68" t="s">
        <v>73</v>
      </c>
      <c r="B61" s="68"/>
      <c r="C61" s="68"/>
    </row>
    <row r="62" spans="1:3" ht="15" customHeight="1" x14ac:dyDescent="0.15">
      <c r="A62" s="68" t="s">
        <v>74</v>
      </c>
      <c r="B62" s="68"/>
      <c r="C62" s="68"/>
    </row>
    <row r="63" spans="1:3" ht="15" customHeight="1" x14ac:dyDescent="0.15">
      <c r="A63" s="68" t="s">
        <v>75</v>
      </c>
      <c r="B63" s="68"/>
      <c r="C63" s="68"/>
    </row>
    <row r="64" spans="1:3" ht="14.25" customHeight="1" x14ac:dyDescent="0.15">
      <c r="A64" s="68" t="s">
        <v>76</v>
      </c>
      <c r="B64" s="68"/>
      <c r="C64" s="68"/>
    </row>
    <row r="65" spans="1:3" ht="16.5" customHeight="1" x14ac:dyDescent="0.15">
      <c r="A65" s="68" t="s">
        <v>77</v>
      </c>
      <c r="B65" s="68"/>
      <c r="C65" s="68"/>
    </row>
    <row r="66" spans="1:3" ht="16.5" customHeight="1" x14ac:dyDescent="0.15">
      <c r="A66" s="69" t="s">
        <v>78</v>
      </c>
      <c r="B66" s="68"/>
      <c r="C66" s="68"/>
    </row>
    <row r="67" spans="1:3" ht="15" customHeight="1" x14ac:dyDescent="0.15">
      <c r="A67" s="68" t="s">
        <v>79</v>
      </c>
      <c r="B67" s="68"/>
      <c r="C67" s="68"/>
    </row>
    <row r="68" spans="1:3" ht="14.25" customHeight="1" x14ac:dyDescent="0.15">
      <c r="A68" s="70" t="s">
        <v>80</v>
      </c>
      <c r="B68" s="69"/>
      <c r="C68" s="69"/>
    </row>
  </sheetData>
  <pageMargins left="0.70866141732283472" right="0.70866141732283472" top="0.74803149606299213" bottom="0.74803149606299213" header="0.31496062992125984" footer="0.31496062992125984"/>
  <pageSetup paperSize="281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2022-03-30T14:05:02Z</dcterms:created>
  <dcterms:modified xsi:type="dcterms:W3CDTF">2022-03-30T14:05:03Z</dcterms:modified>
</cp:coreProperties>
</file>