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incap-my.sharepoint.com/personal/aldo_guajardo_cultura_gob_cl/Documents/2024-ESTUDIOS/ECIA 2023/TABLAS/"/>
    </mc:Choice>
  </mc:AlternateContent>
  <bookViews>
    <workbookView xWindow="0" yWindow="0" windowWidth="28800" windowHeight="11175"/>
  </bookViews>
  <sheets>
    <sheet name="16.1" sheetId="1" r:id="rId1"/>
    <sheet name="16.2" sheetId="2" r:id="rId2"/>
    <sheet name="16.3" sheetId="3" r:id="rId3"/>
    <sheet name="16.4" sheetId="4" r:id="rId4"/>
    <sheet name="16.5" sheetId="5" r:id="rId5"/>
    <sheet name="16.6" sheetId="6" r:id="rId6"/>
    <sheet name="16.7" sheetId="7" r:id="rId7"/>
    <sheet name="16.8" sheetId="8" r:id="rId8"/>
    <sheet name="16.9" sheetId="9" r:id="rId9"/>
    <sheet name="16.10" sheetId="10" r:id="rId10"/>
    <sheet name="16.11" sheetId="11" r:id="rId11"/>
    <sheet name="16.12" sheetId="12" r:id="rId12"/>
    <sheet name="16.13" sheetId="13" r:id="rId13"/>
  </sheets>
  <externalReferences>
    <externalReference r:id="rId14"/>
  </externalReferences>
  <definedNames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hidden="1">#REF!</definedName>
    <definedName name="_Key2" localSheetId="9" hidden="1">#REF!</definedName>
    <definedName name="_Key2" localSheetId="10" hidden="1">#REF!</definedName>
    <definedName name="_Key2" localSheetId="11" hidden="1">#REF!</definedName>
    <definedName name="_Key2" localSheetId="12" hidden="1">#REF!</definedName>
    <definedName name="_Key2" localSheetId="1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localSheetId="7" hidden="1">#REF!</definedName>
    <definedName name="_Key2" localSheetId="8" hidden="1">#REF!</definedName>
    <definedName name="_Key2" hidden="1">#REF!</definedName>
    <definedName name="_Order1" hidden="1">255</definedName>
    <definedName name="_Order2" hidden="1">255</definedName>
    <definedName name="a" localSheetId="3" hidden="1">#REF!</definedName>
    <definedName name="a" hidden="1">#REF!</definedName>
    <definedName name="asdasd" localSheetId="3">#REF!</definedName>
    <definedName name="asdasd">#REF!</definedName>
    <definedName name="cConcDesde" localSheetId="9">#REF!</definedName>
    <definedName name="cConcDesde" localSheetId="10">#REF!</definedName>
    <definedName name="cConcDesde" localSheetId="11">#REF!</definedName>
    <definedName name="cConcDesde" localSheetId="12">#REF!</definedName>
    <definedName name="cConcDesde" localSheetId="1">#REF!</definedName>
    <definedName name="cConcDesde" localSheetId="3">#REF!</definedName>
    <definedName name="cConcDesde" localSheetId="4">#REF!</definedName>
    <definedName name="cConcDesde" localSheetId="5">#REF!</definedName>
    <definedName name="cConcDesde" localSheetId="6">#REF!</definedName>
    <definedName name="cConcDesde" localSheetId="7">#REF!</definedName>
    <definedName name="cConcDesde" localSheetId="8">#REF!</definedName>
    <definedName name="cConcDesde">#REF!</definedName>
    <definedName name="cConcHasta" localSheetId="9">#REF!</definedName>
    <definedName name="cConcHasta" localSheetId="10">#REF!</definedName>
    <definedName name="cConcHasta" localSheetId="11">#REF!</definedName>
    <definedName name="cConcHasta" localSheetId="12">#REF!</definedName>
    <definedName name="cConcHasta" localSheetId="1">#REF!</definedName>
    <definedName name="cConcHasta" localSheetId="3">#REF!</definedName>
    <definedName name="cConcHasta" localSheetId="4">#REF!</definedName>
    <definedName name="cConcHasta" localSheetId="5">#REF!</definedName>
    <definedName name="cConcHasta" localSheetId="6">#REF!</definedName>
    <definedName name="cConcHasta" localSheetId="7">#REF!</definedName>
    <definedName name="cConcHasta" localSheetId="8">#REF!</definedName>
    <definedName name="cConcHasta">#REF!</definedName>
    <definedName name="cFecha" localSheetId="9">#REF!</definedName>
    <definedName name="cFecha" localSheetId="10">#REF!</definedName>
    <definedName name="cFecha" localSheetId="11">#REF!</definedName>
    <definedName name="cFecha" localSheetId="12">#REF!</definedName>
    <definedName name="cFecha" localSheetId="1">#REF!</definedName>
    <definedName name="cFecha" localSheetId="3">#REF!</definedName>
    <definedName name="cFecha" localSheetId="4">#REF!</definedName>
    <definedName name="cFecha" localSheetId="5">#REF!</definedName>
    <definedName name="cFecha" localSheetId="6">#REF!</definedName>
    <definedName name="cFecha" localSheetId="7">#REF!</definedName>
    <definedName name="cFecha" localSheetId="8">#REF!</definedName>
    <definedName name="cFecha">#REF!</definedName>
    <definedName name="CONAF" localSheetId="9" hidden="1">#REF!</definedName>
    <definedName name="CONAF" localSheetId="10" hidden="1">#REF!</definedName>
    <definedName name="CONAF" localSheetId="11" hidden="1">#REF!</definedName>
    <definedName name="CONAF" localSheetId="12" hidden="1">#REF!</definedName>
    <definedName name="CONAF" localSheetId="1" hidden="1">#REF!</definedName>
    <definedName name="CONAF" localSheetId="3" hidden="1">#REF!</definedName>
    <definedName name="CONAF" localSheetId="4" hidden="1">#REF!</definedName>
    <definedName name="CONAF" localSheetId="5" hidden="1">#REF!</definedName>
    <definedName name="CONAF" localSheetId="6" hidden="1">#REF!</definedName>
    <definedName name="CONAF" localSheetId="7" hidden="1">#REF!</definedName>
    <definedName name="CONAF" localSheetId="8" hidden="1">#REF!</definedName>
    <definedName name="CONAF" hidden="1">#REF!</definedName>
    <definedName name="CONAF_2" localSheetId="9" hidden="1">#REF!</definedName>
    <definedName name="CONAF_2" localSheetId="10" hidden="1">#REF!</definedName>
    <definedName name="CONAF_2" localSheetId="11" hidden="1">#REF!</definedName>
    <definedName name="CONAF_2" localSheetId="12" hidden="1">#REF!</definedName>
    <definedName name="CONAF_2" localSheetId="1" hidden="1">#REF!</definedName>
    <definedName name="CONAF_2" localSheetId="3" hidden="1">#REF!</definedName>
    <definedName name="CONAF_2" localSheetId="4" hidden="1">#REF!</definedName>
    <definedName name="CONAF_2" localSheetId="5" hidden="1">#REF!</definedName>
    <definedName name="CONAF_2" localSheetId="6" hidden="1">#REF!</definedName>
    <definedName name="CONAF_2" localSheetId="7" hidden="1">#REF!</definedName>
    <definedName name="CONAF_2" localSheetId="8" hidden="1">#REF!</definedName>
    <definedName name="CONAF_2" hidden="1">#REF!</definedName>
    <definedName name="CONAF_3" localSheetId="9">#REF!</definedName>
    <definedName name="CONAF_3" localSheetId="10">#REF!</definedName>
    <definedName name="CONAF_3" localSheetId="11">#REF!</definedName>
    <definedName name="CONAF_3" localSheetId="12">#REF!</definedName>
    <definedName name="CONAF_3" localSheetId="1">#REF!</definedName>
    <definedName name="CONAF_3" localSheetId="3">#REF!</definedName>
    <definedName name="CONAF_3" localSheetId="4">#REF!</definedName>
    <definedName name="CONAF_3" localSheetId="5">#REF!</definedName>
    <definedName name="CONAF_3" localSheetId="6">#REF!</definedName>
    <definedName name="CONAF_3" localSheetId="7">#REF!</definedName>
    <definedName name="CONAF_3" localSheetId="8">#REF!</definedName>
    <definedName name="CONAF_3">#REF!</definedName>
    <definedName name="coni" localSheetId="9">#REF!</definedName>
    <definedName name="coni" localSheetId="10">#REF!</definedName>
    <definedName name="coni" localSheetId="11">#REF!</definedName>
    <definedName name="coni" localSheetId="12">#REF!</definedName>
    <definedName name="coni" localSheetId="1">#REF!</definedName>
    <definedName name="coni" localSheetId="3">#REF!</definedName>
    <definedName name="coni" localSheetId="4">#REF!</definedName>
    <definedName name="coni" localSheetId="5">#REF!</definedName>
    <definedName name="coni" localSheetId="6">#REF!</definedName>
    <definedName name="coni" localSheetId="7">#REF!</definedName>
    <definedName name="coni" localSheetId="8">#REF!</definedName>
    <definedName name="coni">#REF!</definedName>
    <definedName name="cURL" localSheetId="9">#REF!</definedName>
    <definedName name="cURL" localSheetId="10">#REF!</definedName>
    <definedName name="cURL" localSheetId="11">#REF!</definedName>
    <definedName name="cURL" localSheetId="12">#REF!</definedName>
    <definedName name="cURL" localSheetId="1">#REF!</definedName>
    <definedName name="cURL" localSheetId="3">#REF!</definedName>
    <definedName name="cURL" localSheetId="4">#REF!</definedName>
    <definedName name="cURL" localSheetId="5">#REF!</definedName>
    <definedName name="cURL" localSheetId="6">#REF!</definedName>
    <definedName name="cURL" localSheetId="7">#REF!</definedName>
    <definedName name="cURL" localSheetId="8">#REF!</definedName>
    <definedName name="cURL">#REF!</definedName>
    <definedName name="dim_paises" localSheetId="3">#REF!</definedName>
    <definedName name="dim_paises">#REF!</definedName>
    <definedName name="dim_sa" localSheetId="3">#REF!</definedName>
    <definedName name="dim_sa">#REF!</definedName>
    <definedName name="dim_unidades_medida" localSheetId="3">#REF!</definedName>
    <definedName name="dim_unidades_medida">#REF!</definedName>
    <definedName name="li" localSheetId="10" hidden="1">#REF!</definedName>
    <definedName name="li" localSheetId="1" hidden="1">#REF!</definedName>
    <definedName name="li" localSheetId="3" hidden="1">#REF!</definedName>
    <definedName name="li" localSheetId="7" hidden="1">#REF!</definedName>
    <definedName name="li" hidden="1">#REF!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O" localSheetId="9">#REF!</definedName>
    <definedName name="MO" localSheetId="10">#REF!</definedName>
    <definedName name="MO" localSheetId="11">#REF!</definedName>
    <definedName name="MO" localSheetId="12">#REF!</definedName>
    <definedName name="MO" localSheetId="1">#REF!</definedName>
    <definedName name="MO" localSheetId="3">#REF!</definedName>
    <definedName name="MO" localSheetId="4">#REF!</definedName>
    <definedName name="MO" localSheetId="5">#REF!</definedName>
    <definedName name="MO" localSheetId="6">#REF!</definedName>
    <definedName name="MO" localSheetId="7">#REF!</definedName>
    <definedName name="MO" localSheetId="8">#REF!</definedName>
    <definedName name="MO">#REF!</definedName>
    <definedName name="nuevo" hidden="1">#REF!</definedName>
    <definedName name="Q_ConsolidadoMutuales_EmpresasCreativas" localSheetId="9">#REF!</definedName>
    <definedName name="Q_ConsolidadoMutuales_EmpresasCreativas" localSheetId="10">#REF!</definedName>
    <definedName name="Q_ConsolidadoMutuales_EmpresasCreativas" localSheetId="11">#REF!</definedName>
    <definedName name="Q_ConsolidadoMutuales_EmpresasCreativas" localSheetId="12">#REF!</definedName>
    <definedName name="Q_ConsolidadoMutuales_EmpresasCreativas" localSheetId="1">#REF!</definedName>
    <definedName name="Q_ConsolidadoMutuales_EmpresasCreativas" localSheetId="3">#REF!</definedName>
    <definedName name="Q_ConsolidadoMutuales_EmpresasCreativas" localSheetId="4">#REF!</definedName>
    <definedName name="Q_ConsolidadoMutuales_EmpresasCreativas" localSheetId="5">#REF!</definedName>
    <definedName name="Q_ConsolidadoMutuales_EmpresasCreativas" localSheetId="6">#REF!</definedName>
    <definedName name="Q_ConsolidadoMutuales_EmpresasCreativas" localSheetId="7">#REF!</definedName>
    <definedName name="Q_ConsolidadoMutuales_EmpresasCreativas" localSheetId="8">#REF!</definedName>
    <definedName name="Q_ConsolidadoMutuales_EmpresasCreativas">#REF!</definedName>
    <definedName name="rApO" localSheetId="9">#REF!</definedName>
    <definedName name="rApO" localSheetId="10">#REF!</definedName>
    <definedName name="rApO" localSheetId="11">#REF!</definedName>
    <definedName name="rApO" localSheetId="12">#REF!</definedName>
    <definedName name="rApO" localSheetId="1">#REF!</definedName>
    <definedName name="rApO" localSheetId="3">#REF!</definedName>
    <definedName name="rApO" localSheetId="4">#REF!</definedName>
    <definedName name="rApO" localSheetId="5">#REF!</definedName>
    <definedName name="rApO" localSheetId="6">#REF!</definedName>
    <definedName name="rApO" localSheetId="7">#REF!</definedName>
    <definedName name="rApO" localSheetId="8">#REF!</definedName>
    <definedName name="rApO">#REF!</definedName>
    <definedName name="rApP" localSheetId="9">#REF!</definedName>
    <definedName name="rApP" localSheetId="10">#REF!</definedName>
    <definedName name="rApP" localSheetId="11">#REF!</definedName>
    <definedName name="rApP" localSheetId="12">#REF!</definedName>
    <definedName name="rApP" localSheetId="1">#REF!</definedName>
    <definedName name="rApP" localSheetId="3">#REF!</definedName>
    <definedName name="rApP" localSheetId="4">#REF!</definedName>
    <definedName name="rApP" localSheetId="5">#REF!</definedName>
    <definedName name="rApP" localSheetId="6">#REF!</definedName>
    <definedName name="rApP" localSheetId="7">#REF!</definedName>
    <definedName name="rApP" localSheetId="8">#REF!</definedName>
    <definedName name="rApP">#REF!</definedName>
    <definedName name="rDif" localSheetId="9">#REF!</definedName>
    <definedName name="rDif" localSheetId="10">#REF!</definedName>
    <definedName name="rDif" localSheetId="11">#REF!</definedName>
    <definedName name="rDif" localSheetId="12">#REF!</definedName>
    <definedName name="rDif" localSheetId="1">#REF!</definedName>
    <definedName name="rDif" localSheetId="3">#REF!</definedName>
    <definedName name="rDif" localSheetId="4">#REF!</definedName>
    <definedName name="rDif" localSheetId="5">#REF!</definedName>
    <definedName name="rDif" localSheetId="6">#REF!</definedName>
    <definedName name="rDif" localSheetId="7">#REF!</definedName>
    <definedName name="rDif" localSheetId="8">#REF!</definedName>
    <definedName name="rDif">#REF!</definedName>
    <definedName name="rHon" localSheetId="9">#REF!</definedName>
    <definedName name="rHon" localSheetId="10">#REF!</definedName>
    <definedName name="rHon" localSheetId="11">#REF!</definedName>
    <definedName name="rHon" localSheetId="12">#REF!</definedName>
    <definedName name="rHon" localSheetId="1">#REF!</definedName>
    <definedName name="rHon" localSheetId="3">#REF!</definedName>
    <definedName name="rHon" localSheetId="4">#REF!</definedName>
    <definedName name="rHon" localSheetId="5">#REF!</definedName>
    <definedName name="rHon" localSheetId="6">#REF!</definedName>
    <definedName name="rHon" localSheetId="7">#REF!</definedName>
    <definedName name="rHon" localSheetId="8">#REF!</definedName>
    <definedName name="rHon">#REF!</definedName>
    <definedName name="rInv" localSheetId="9">#REF!</definedName>
    <definedName name="rInv" localSheetId="10">#REF!</definedName>
    <definedName name="rInv" localSheetId="11">#REF!</definedName>
    <definedName name="rInv" localSheetId="12">#REF!</definedName>
    <definedName name="rInv" localSheetId="1">#REF!</definedName>
    <definedName name="rInv" localSheetId="3">#REF!</definedName>
    <definedName name="rInv" localSheetId="4">#REF!</definedName>
    <definedName name="rInv" localSheetId="5">#REF!</definedName>
    <definedName name="rInv" localSheetId="6">#REF!</definedName>
    <definedName name="rInv" localSheetId="7">#REF!</definedName>
    <definedName name="rInv" localSheetId="8">#REF!</definedName>
    <definedName name="rInv">#REF!</definedName>
    <definedName name="rOpe" localSheetId="9">#REF!</definedName>
    <definedName name="rOpe" localSheetId="10">#REF!</definedName>
    <definedName name="rOpe" localSheetId="11">#REF!</definedName>
    <definedName name="rOpe" localSheetId="12">#REF!</definedName>
    <definedName name="rOpe" localSheetId="1">#REF!</definedName>
    <definedName name="rOpe" localSheetId="3">#REF!</definedName>
    <definedName name="rOpe" localSheetId="4">#REF!</definedName>
    <definedName name="rOpe" localSheetId="5">#REF!</definedName>
    <definedName name="rOpe" localSheetId="6">#REF!</definedName>
    <definedName name="rOpe" localSheetId="7">#REF!</definedName>
    <definedName name="rOpe" localSheetId="8">#REF!</definedName>
    <definedName name="rOpe">#REF!</definedName>
    <definedName name="S" localSheetId="10" hidden="1">#REF!</definedName>
    <definedName name="S" localSheetId="1" hidden="1">#REF!</definedName>
    <definedName name="S" localSheetId="3" hidden="1">#REF!</definedName>
    <definedName name="S" localSheetId="7" hidden="1">#REF!</definedName>
    <definedName name="S" hidden="1">#REF!</definedName>
    <definedName name="tipodato" localSheetId="3">#REF!</definedName>
    <definedName name="tipodato">#REF!</definedName>
    <definedName name="ttt" localSheetId="10" hidden="1">#REF!</definedName>
    <definedName name="ttt" localSheetId="1" hidden="1">#REF!</definedName>
    <definedName name="ttt" localSheetId="3" hidden="1">#REF!</definedName>
    <definedName name="ttt" localSheetId="7" hidden="1">#REF!</definedName>
    <definedName name="ttt" hidden="1">#REF!</definedName>
    <definedName name="yyy" localSheetId="9" hidden="1">#REF!</definedName>
    <definedName name="yyy" localSheetId="10" hidden="1">#REF!</definedName>
    <definedName name="yyy" localSheetId="11" hidden="1">#REF!</definedName>
    <definedName name="yyy" localSheetId="12" hidden="1">#REF!</definedName>
    <definedName name="yyy" localSheetId="1" hidden="1">#REF!</definedName>
    <definedName name="yyy" localSheetId="3" hidden="1">#REF!</definedName>
    <definedName name="yyy" localSheetId="4" hidden="1">#REF!</definedName>
    <definedName name="yyy" localSheetId="5" hidden="1">#REF!</definedName>
    <definedName name="yyy" localSheetId="6" hidden="1">#REF!</definedName>
    <definedName name="yyy" localSheetId="7" hidden="1">#REF!</definedName>
    <definedName name="yyy" localSheetId="8" hidden="1">#REF!</definedName>
    <definedName name="yyy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3" l="1"/>
  <c r="B32" i="13"/>
  <c r="S31" i="13"/>
  <c r="S26" i="13" s="1"/>
  <c r="R31" i="13"/>
  <c r="R26" i="13" s="1"/>
  <c r="R6" i="13" s="1"/>
  <c r="Q31" i="13"/>
  <c r="P31" i="13"/>
  <c r="O31" i="13"/>
  <c r="N31" i="13"/>
  <c r="N26" i="13" s="1"/>
  <c r="M31" i="13"/>
  <c r="M26" i="13" s="1"/>
  <c r="L31" i="13"/>
  <c r="L26" i="13" s="1"/>
  <c r="L6" i="13" s="1"/>
  <c r="K31" i="13"/>
  <c r="J31" i="13"/>
  <c r="I31" i="13"/>
  <c r="H31" i="13"/>
  <c r="H26" i="13" s="1"/>
  <c r="G31" i="13"/>
  <c r="G26" i="13" s="1"/>
  <c r="F31" i="13"/>
  <c r="B31" i="13" s="1"/>
  <c r="E31" i="13"/>
  <c r="D31" i="13"/>
  <c r="C31" i="13"/>
  <c r="B30" i="13"/>
  <c r="B29" i="13"/>
  <c r="B28" i="13"/>
  <c r="B27" i="13"/>
  <c r="Q26" i="13"/>
  <c r="P26" i="13"/>
  <c r="O26" i="13"/>
  <c r="K26" i="13"/>
  <c r="J26" i="13"/>
  <c r="I26" i="13"/>
  <c r="E26" i="13"/>
  <c r="D26" i="13"/>
  <c r="C26" i="13"/>
  <c r="B25" i="13"/>
  <c r="B24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B23" i="13" s="1"/>
  <c r="D23" i="13"/>
  <c r="C23" i="13"/>
  <c r="B22" i="13"/>
  <c r="B21" i="13"/>
  <c r="B20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 s="1"/>
  <c r="B18" i="13"/>
  <c r="B17" i="13"/>
  <c r="B16" i="13"/>
  <c r="B15" i="13"/>
  <c r="S14" i="13"/>
  <c r="S7" i="13" s="1"/>
  <c r="S6" i="13" s="1"/>
  <c r="R14" i="13"/>
  <c r="Q14" i="13"/>
  <c r="P14" i="13"/>
  <c r="O14" i="13"/>
  <c r="N14" i="13"/>
  <c r="N7" i="13" s="1"/>
  <c r="N6" i="13" s="1"/>
  <c r="M14" i="13"/>
  <c r="M7" i="13" s="1"/>
  <c r="M6" i="13" s="1"/>
  <c r="L14" i="13"/>
  <c r="K14" i="13"/>
  <c r="J14" i="13"/>
  <c r="I14" i="13"/>
  <c r="H14" i="13"/>
  <c r="H7" i="13" s="1"/>
  <c r="H6" i="13" s="1"/>
  <c r="G14" i="13"/>
  <c r="G7" i="13" s="1"/>
  <c r="G6" i="13" s="1"/>
  <c r="F14" i="13"/>
  <c r="E14" i="13"/>
  <c r="D14" i="13"/>
  <c r="C14" i="13"/>
  <c r="B13" i="13"/>
  <c r="B12" i="13"/>
  <c r="B11" i="13"/>
  <c r="S10" i="13"/>
  <c r="R10" i="13"/>
  <c r="Q10" i="13"/>
  <c r="Q7" i="13" s="1"/>
  <c r="Q6" i="13" s="1"/>
  <c r="P10" i="13"/>
  <c r="P7" i="13" s="1"/>
  <c r="P6" i="13" s="1"/>
  <c r="O10" i="13"/>
  <c r="O7" i="13" s="1"/>
  <c r="O6" i="13" s="1"/>
  <c r="N10" i="13"/>
  <c r="M10" i="13"/>
  <c r="L10" i="13"/>
  <c r="K10" i="13"/>
  <c r="K7" i="13" s="1"/>
  <c r="K6" i="13" s="1"/>
  <c r="J10" i="13"/>
  <c r="J7" i="13" s="1"/>
  <c r="J6" i="13" s="1"/>
  <c r="I10" i="13"/>
  <c r="I7" i="13" s="1"/>
  <c r="I6" i="13" s="1"/>
  <c r="H10" i="13"/>
  <c r="G10" i="13"/>
  <c r="F10" i="13"/>
  <c r="E10" i="13"/>
  <c r="E7" i="13" s="1"/>
  <c r="E6" i="13" s="1"/>
  <c r="D10" i="13"/>
  <c r="D7" i="13" s="1"/>
  <c r="D6" i="13" s="1"/>
  <c r="C10" i="13"/>
  <c r="B10" i="13" s="1"/>
  <c r="B9" i="13"/>
  <c r="B8" i="13"/>
  <c r="R7" i="13"/>
  <c r="L7" i="13"/>
  <c r="F7" i="13"/>
  <c r="B14" i="13" l="1"/>
  <c r="F26" i="13"/>
  <c r="F6" i="13" s="1"/>
  <c r="C7" i="13"/>
  <c r="C6" i="13" l="1"/>
  <c r="B6" i="13" s="1"/>
  <c r="B7" i="13"/>
  <c r="B26" i="13"/>
</calcChain>
</file>

<file path=xl/sharedStrings.xml><?xml version="1.0" encoding="utf-8"?>
<sst xmlns="http://schemas.openxmlformats.org/spreadsheetml/2006/main" count="560" uniqueCount="152">
  <si>
    <r>
      <t>TABLA 16.1: COMERCIO EXTERIOR DE BIENES Y SERVICIOS CULTURALES Y CREATIVOS</t>
    </r>
    <r>
      <rPr>
        <b/>
        <vertAlign val="superscript"/>
        <sz val="8"/>
        <rFont val="Verdana"/>
        <family val="2"/>
      </rPr>
      <t>/1</t>
    </r>
    <r>
      <rPr>
        <b/>
        <sz val="8"/>
        <rFont val="Verdana"/>
        <family val="2"/>
      </rPr>
      <t>, SEGÚN DOMINIO CULTURAL. 2023</t>
    </r>
    <r>
      <rPr>
        <b/>
        <vertAlign val="superscript"/>
        <sz val="8"/>
        <rFont val="Verdana"/>
        <family val="2"/>
      </rPr>
      <t>/2</t>
    </r>
  </si>
  <si>
    <t>Dominio Cultural</t>
  </si>
  <si>
    <t>Exportaciones Total País 2023
 (en US$ FOB)</t>
  </si>
  <si>
    <t>Participación Cultura en Exportaciones</t>
  </si>
  <si>
    <t>Importaciones Total País 2023
(en US$ CIF)</t>
  </si>
  <si>
    <t>Participación Cultura en Importaciones</t>
  </si>
  <si>
    <r>
      <t>Total Nacional Bienes</t>
    </r>
    <r>
      <rPr>
        <b/>
        <vertAlign val="superscript"/>
        <sz val="8"/>
        <rFont val="Verdana"/>
        <family val="2"/>
      </rPr>
      <t>/3</t>
    </r>
  </si>
  <si>
    <t>Total Bienes Creativos</t>
  </si>
  <si>
    <t>Arquitectura, Diseño y Servicios Creativos</t>
  </si>
  <si>
    <t>Artes Escénicas</t>
  </si>
  <si>
    <t>Artes Literarias, Libros y Prensa</t>
  </si>
  <si>
    <t>Artes Musicales</t>
  </si>
  <si>
    <t>Artes Visuales</t>
  </si>
  <si>
    <t>Artesanía</t>
  </si>
  <si>
    <t>Infraestructura y Equipamiento</t>
  </si>
  <si>
    <t>Medios Audiovisuales e Interactivos</t>
  </si>
  <si>
    <t>Patrimonio</t>
  </si>
  <si>
    <r>
      <t>Total Nacional Servicios</t>
    </r>
    <r>
      <rPr>
        <b/>
        <vertAlign val="superscript"/>
        <sz val="8"/>
        <rFont val="Verdana"/>
        <family val="2"/>
      </rPr>
      <t>/3</t>
    </r>
  </si>
  <si>
    <t>…</t>
  </si>
  <si>
    <t>Total Servicios Creativos</t>
  </si>
  <si>
    <t>Dominios Culturales</t>
  </si>
  <si>
    <t>Actividades de Soporte</t>
  </si>
  <si>
    <r>
      <t>1</t>
    </r>
    <r>
      <rPr>
        <sz val="8"/>
        <rFont val="Verdana"/>
        <family val="2"/>
      </rPr>
      <t xml:space="preserve"> Los códigos de bienes seleccionados como culturales están contenidos en el Arancel Aduanero chileno en su versión 2022.</t>
    </r>
  </si>
  <si>
    <r>
      <rPr>
        <b/>
        <sz val="8"/>
        <rFont val="Verdana"/>
        <family val="2"/>
      </rPr>
      <t>2</t>
    </r>
    <r>
      <rPr>
        <sz val="8"/>
        <rFont val="Verdana"/>
        <family val="2"/>
      </rPr>
      <t xml:space="preserve"> Los totales se calcularon a partir de valor FOB (Free on Board-Libre a bordo) y CIF (Cost, Insurance &amp; Freight-Costo, Seguro y Flete) en dólares (US$) 2023.</t>
    </r>
  </si>
  <si>
    <r>
      <rPr>
        <b/>
        <sz val="8"/>
        <rFont val="Verdana"/>
        <family val="2"/>
      </rPr>
      <t>3</t>
    </r>
    <r>
      <rPr>
        <sz val="8"/>
        <rFont val="Verdana"/>
        <family val="2"/>
      </rPr>
      <t xml:space="preserve"> Las cifras totales de bienes y servicios han sido extraídas desde el Servicio Nacional de Aduanas.</t>
    </r>
  </si>
  <si>
    <t>… Información no disponible.</t>
  </si>
  <si>
    <t>Fuente: Servicio Nacional de Aduanas (SNA), según clasificación de códigos culturales del Ministerio de las Culturas, las Artes y el Patrimonio.</t>
  </si>
  <si>
    <r>
      <t>TABLA 16.2: MONTOS DE IMPORTACIONES (EN US$ CIF) Y EXPORTACIONES (EN US$ FOB ) DE BIENES CULTURALES Y CREATIVOS</t>
    </r>
    <r>
      <rPr>
        <b/>
        <vertAlign val="superscript"/>
        <sz val="8"/>
        <rFont val="Verdana"/>
        <family val="2"/>
      </rPr>
      <t>/1</t>
    </r>
    <r>
      <rPr>
        <b/>
        <sz val="8"/>
        <rFont val="Verdana"/>
        <family val="2"/>
      </rPr>
      <t>, SEGÚN DOMINIO Y SUBDOMINIO CULTURAL. 2023</t>
    </r>
  </si>
  <si>
    <t>Dominio y Subdominio Cultural</t>
  </si>
  <si>
    <t>Importaciones (en US$ CIF)</t>
  </si>
  <si>
    <t>Exportaciones (en US$ FOB)</t>
  </si>
  <si>
    <t>Total</t>
  </si>
  <si>
    <t>Arquitectura</t>
  </si>
  <si>
    <t>Diseño</t>
  </si>
  <si>
    <t>Publicidad</t>
  </si>
  <si>
    <t>Circo</t>
  </si>
  <si>
    <t>Diarios y Revistas</t>
  </si>
  <si>
    <t>Editorial</t>
  </si>
  <si>
    <t>Música</t>
  </si>
  <si>
    <t>Fotografía</t>
  </si>
  <si>
    <t>Medios Informáticos</t>
  </si>
  <si>
    <t>Audiovisual</t>
  </si>
  <si>
    <t>Radio y Televisión</t>
  </si>
  <si>
    <t>Video Juegos</t>
  </si>
  <si>
    <r>
      <t>TABLA 16.3: MONTOS DE IMPORTACIONES (EN PESOS CORRIENTES CIF) Y EXPORTACIONES (EN PESOS CORRIENTES FOB) DE BIENES CULTURALES Y CREATIVOS</t>
    </r>
    <r>
      <rPr>
        <b/>
        <vertAlign val="superscript"/>
        <sz val="8"/>
        <rFont val="Verdana"/>
        <family val="2"/>
      </rPr>
      <t>/1</t>
    </r>
    <r>
      <rPr>
        <b/>
        <sz val="8"/>
        <rFont val="Verdana"/>
        <family val="2"/>
      </rPr>
      <t>, SEGÚN DOMINIO Y SUBDOMINIO CULTURAL. 2023</t>
    </r>
    <r>
      <rPr>
        <b/>
        <vertAlign val="superscript"/>
        <sz val="8"/>
        <rFont val="Verdana"/>
        <family val="2"/>
      </rPr>
      <t>/2</t>
    </r>
  </si>
  <si>
    <r>
      <t>2022</t>
    </r>
    <r>
      <rPr>
        <b/>
        <vertAlign val="superscript"/>
        <sz val="8"/>
        <rFont val="Verdana"/>
        <family val="2"/>
      </rPr>
      <t>/3</t>
    </r>
  </si>
  <si>
    <r>
      <t>2023</t>
    </r>
    <r>
      <rPr>
        <b/>
        <vertAlign val="superscript"/>
        <sz val="8"/>
        <rFont val="Verdana"/>
        <family val="2"/>
      </rPr>
      <t>/4</t>
    </r>
  </si>
  <si>
    <t>Importaciones
(en pesos corrientes $ CIF)</t>
  </si>
  <si>
    <t>Exportaciones
(en pesos corrientes $ FOB)</t>
  </si>
  <si>
    <r>
      <rPr>
        <b/>
        <sz val="8"/>
        <rFont val="Verdana"/>
        <family val="2"/>
      </rPr>
      <t xml:space="preserve">2 </t>
    </r>
    <r>
      <rPr>
        <sz val="8"/>
        <rFont val="Verdana"/>
        <family val="2"/>
      </rPr>
      <t>Los valores en dólares han sido transformados a pesos corriente según el dólar promedio anual redondeado a dos decimales.</t>
    </r>
  </si>
  <si>
    <r>
      <rPr>
        <b/>
        <sz val="8"/>
        <rFont val="Verdana"/>
        <family val="2"/>
      </rPr>
      <t xml:space="preserve">3 </t>
    </r>
    <r>
      <rPr>
        <sz val="8"/>
        <rFont val="Verdana"/>
        <family val="2"/>
      </rPr>
      <t>Dólar promedio anual 2022: 872,33. Valor utilizado para el cálculo de exportaciones e importaciones de 2022, en pesos corrientes.</t>
    </r>
  </si>
  <si>
    <r>
      <rPr>
        <b/>
        <sz val="8"/>
        <rFont val="Verdana"/>
        <family val="2"/>
      </rPr>
      <t xml:space="preserve">4 </t>
    </r>
    <r>
      <rPr>
        <sz val="8"/>
        <rFont val="Verdana"/>
        <family val="2"/>
      </rPr>
      <t>Dólar promedio anual 2023: 893,07. Valor utilizado para el cálculo de exportaciones e importaciones de 2023, en pesos corrientes.</t>
    </r>
  </si>
  <si>
    <r>
      <t>TABLA 16.4: MONTOS DE IMPORTACIONES (EN PESOS CORRIENTES CIF) Y EXPORTACIONES (EN PESOS CORRIENTES FOB) DE BIENES CULTURALES Y CREATIVOS</t>
    </r>
    <r>
      <rPr>
        <b/>
        <vertAlign val="superscript"/>
        <sz val="8"/>
        <rFont val="Verdana"/>
        <family val="2"/>
      </rPr>
      <t>/1</t>
    </r>
    <r>
      <rPr>
        <b/>
        <sz val="8"/>
        <rFont val="Verdana"/>
        <family val="2"/>
      </rPr>
      <t>, SEGÚN DOMINIO Y SUBDOMINIO CULTURAL. 2023</t>
    </r>
    <r>
      <rPr>
        <b/>
        <vertAlign val="superscript"/>
        <sz val="8"/>
        <rFont val="Verdana"/>
        <family val="2"/>
      </rPr>
      <t>/2</t>
    </r>
  </si>
  <si>
    <t>Importaciones
(en pesos de 2023)</t>
  </si>
  <si>
    <t>Exportaciones
 (en pesos de 2023)</t>
  </si>
  <si>
    <r>
      <rPr>
        <b/>
        <sz val="8"/>
        <rFont val="Verdana"/>
        <family val="2"/>
      </rPr>
      <t>3</t>
    </r>
    <r>
      <rPr>
        <sz val="8"/>
        <rFont val="Verdana"/>
        <family val="2"/>
      </rPr>
      <t xml:space="preserve"> Dic. 2022: 3,9. Valor utilizado para ajustes de pesos corrientes 2022 a pesos 2023, para exportaciones e importaciones del año 2022.</t>
    </r>
  </si>
  <si>
    <r>
      <t>Nota:</t>
    </r>
    <r>
      <rPr>
        <sz val="8"/>
        <rFont val="Verdana"/>
        <family val="2"/>
      </rPr>
      <t xml:space="preserve"> Los códigos de bienes seleccionados como culturales están contenidos en el Arancel Aduanero chileno en su versión 2022.</t>
    </r>
  </si>
  <si>
    <r>
      <rPr>
        <b/>
        <sz val="8"/>
        <rFont val="Verdana"/>
        <family val="2"/>
      </rPr>
      <t xml:space="preserve">1 </t>
    </r>
    <r>
      <rPr>
        <sz val="8"/>
        <rFont val="Verdana"/>
        <family val="2"/>
      </rPr>
      <t>Los valores en dólares de la Tabla 16.2 han sido transformados a pesos corriente según el dólar promedio anual redondeado a dos decimales.</t>
    </r>
  </si>
  <si>
    <r>
      <rPr>
        <b/>
        <sz val="8"/>
        <rFont val="Verdana"/>
        <family val="2"/>
      </rPr>
      <t xml:space="preserve">2 </t>
    </r>
    <r>
      <rPr>
        <sz val="8"/>
        <rFont val="Verdana"/>
        <family val="2"/>
      </rPr>
      <t>Dólar promedio anual 2022: 872,33. Valor utilizado para el cálculo de exportaciones e importaciones de 2022, en pesos corrientes.</t>
    </r>
  </si>
  <si>
    <r>
      <rPr>
        <b/>
        <sz val="8"/>
        <rFont val="Verdana"/>
        <family val="2"/>
      </rPr>
      <t xml:space="preserve">3 </t>
    </r>
    <r>
      <rPr>
        <sz val="8"/>
        <rFont val="Verdana"/>
        <family val="2"/>
      </rPr>
      <t>Dólar promedio anual 2023: 872,33. Valor utilizado para el cálculo de exportaciones e importaciones de 2022, en pesos corrientes.</t>
    </r>
  </si>
  <si>
    <t>- No registró movimiento.</t>
  </si>
  <si>
    <r>
      <t>TABLA 16.5: MONTOS DE EXPORTACIONES (EN US$ FOB) DE BIENES CULTURALES Y CREATIVOS</t>
    </r>
    <r>
      <rPr>
        <b/>
        <vertAlign val="superscript"/>
        <sz val="8"/>
        <rFont val="Verdana"/>
        <family val="2"/>
      </rPr>
      <t>/1</t>
    </r>
    <r>
      <rPr>
        <b/>
        <sz val="8"/>
        <rFont val="Verdana"/>
        <family val="2"/>
      </rPr>
      <t>, POR PAÍS DE DESTINO, SEGÚN DOMINIO Y SUBDOMINIO CULTURAL. 2023</t>
    </r>
    <r>
      <rPr>
        <b/>
        <vertAlign val="superscript"/>
        <sz val="8"/>
        <rFont val="Verdana"/>
        <family val="2"/>
      </rPr>
      <t>/2</t>
    </r>
  </si>
  <si>
    <t>Total (en US$ FOB)</t>
  </si>
  <si>
    <t>País</t>
  </si>
  <si>
    <t>Argentina</t>
  </si>
  <si>
    <t>Brasil</t>
  </si>
  <si>
    <t>Perú</t>
  </si>
  <si>
    <t>México</t>
  </si>
  <si>
    <t>Estados Unidos</t>
  </si>
  <si>
    <t>Resto de América</t>
  </si>
  <si>
    <t>España</t>
  </si>
  <si>
    <t>Resto de Europa</t>
  </si>
  <si>
    <t>China</t>
  </si>
  <si>
    <t>Resto de Asia</t>
  </si>
  <si>
    <t>Oceanía</t>
  </si>
  <si>
    <t>África</t>
  </si>
  <si>
    <t>Desconocido</t>
  </si>
  <si>
    <r>
      <rPr>
        <b/>
        <sz val="8"/>
        <rFont val="Verdana"/>
        <family val="2"/>
      </rPr>
      <t xml:space="preserve">2 </t>
    </r>
    <r>
      <rPr>
        <sz val="8"/>
        <rFont val="Verdana"/>
        <family val="2"/>
      </rPr>
      <t>Los totales se calcularon a partir del valor FOB (Free on Board-Libre a bordo) en dólares (US$) 2023.</t>
    </r>
  </si>
  <si>
    <r>
      <t>TABLA 16.6: MONTOS DE IMPORTACIONES (EN US$ CIF) DE BIENES CULTURALES Y CREATIVOS</t>
    </r>
    <r>
      <rPr>
        <b/>
        <vertAlign val="superscript"/>
        <sz val="8"/>
        <rFont val="Verdana"/>
        <family val="2"/>
      </rPr>
      <t>/1</t>
    </r>
    <r>
      <rPr>
        <b/>
        <sz val="8"/>
        <rFont val="Verdana"/>
        <family val="2"/>
      </rPr>
      <t>, POR PAÍS DE ORIGEN, SEGÚN DOMINIO Y SUBDOMINIO CULTURAL. 2023</t>
    </r>
    <r>
      <rPr>
        <b/>
        <vertAlign val="superscript"/>
        <sz val="8"/>
        <rFont val="Verdana"/>
        <family val="2"/>
      </rPr>
      <t>/2</t>
    </r>
  </si>
  <si>
    <t>Total (en US$ CIF)</t>
  </si>
  <si>
    <r>
      <rPr>
        <b/>
        <sz val="8"/>
        <rFont val="Verdana"/>
        <family val="2"/>
      </rPr>
      <t xml:space="preserve">2 </t>
    </r>
    <r>
      <rPr>
        <sz val="8"/>
        <rFont val="Verdana"/>
        <family val="2"/>
      </rPr>
      <t>Los totales se calcularon a partir del valor CIF (Cost, Insurance &amp; Freight-Costo, Seguro y Flete) en dólares (US$) 2023.</t>
    </r>
  </si>
  <si>
    <r>
      <t>TABLA 16.7: MONTOS DE IMPORTACIONES (EN US$ CIF) Y EXPORTACIONES (EN US$ FOB ) DE BIENES CULTURALES Y CREATIVOS</t>
    </r>
    <r>
      <rPr>
        <b/>
        <vertAlign val="superscript"/>
        <sz val="8"/>
        <rFont val="Verdana"/>
        <family val="2"/>
      </rPr>
      <t>/1</t>
    </r>
    <r>
      <rPr>
        <b/>
        <sz val="8"/>
        <rFont val="Verdana"/>
        <family val="2"/>
      </rPr>
      <t>, POR TIPO DE BIEN, SEGÚN DOMINIO Y SUBDOMINIO CULTURAL. 2023</t>
    </r>
    <r>
      <rPr>
        <b/>
        <vertAlign val="superscript"/>
        <sz val="8"/>
        <rFont val="Verdana"/>
        <family val="2"/>
      </rPr>
      <t>/2</t>
    </r>
  </si>
  <si>
    <t>Total
(en US$ CIF)</t>
  </si>
  <si>
    <t>Insumos para la Creación</t>
  </si>
  <si>
    <t>Aparatos para la Reproducción</t>
  </si>
  <si>
    <t>Producto Terminado</t>
  </si>
  <si>
    <t>Total
(en US$ FOB)</t>
  </si>
  <si>
    <r>
      <rPr>
        <b/>
        <sz val="8"/>
        <rFont val="Verdana"/>
        <family val="2"/>
      </rPr>
      <t xml:space="preserve">2 </t>
    </r>
    <r>
      <rPr>
        <sz val="8"/>
        <rFont val="Verdana"/>
        <family val="2"/>
      </rPr>
      <t>Los totales se calcularon a partir del valor FOB (Free on Board-Libre a bordo) y CIF (Cost, Insurance &amp; Freight-Costo, Seguro y Flete) en dólares (US$) 2023.</t>
    </r>
  </si>
  <si>
    <r>
      <t>TABLA 16.8: MONTOS DE EXPORTACIONES (EN US$ FOB) DE BIENES CULTURALES Y CREATIVOS POR REGIÓN DE ORIGEN, SEGÚN DOMINIO Y SUBDOMINIO CULTURAL. 2023</t>
    </r>
    <r>
      <rPr>
        <b/>
        <vertAlign val="superscript"/>
        <sz val="8"/>
        <rFont val="Verdana"/>
        <family val="2"/>
      </rPr>
      <t>/1</t>
    </r>
  </si>
  <si>
    <t>Región</t>
  </si>
  <si>
    <t>Arica y Parinacota</t>
  </si>
  <si>
    <t>Tarapacá</t>
  </si>
  <si>
    <t>Antofagasta</t>
  </si>
  <si>
    <t>Atacama</t>
  </si>
  <si>
    <t>Coquimbo</t>
  </si>
  <si>
    <t>Valparaíso</t>
  </si>
  <si>
    <t>Metropolitana</t>
  </si>
  <si>
    <t>O'Higgins</t>
  </si>
  <si>
    <t>Maule</t>
  </si>
  <si>
    <t>Ñuble</t>
  </si>
  <si>
    <t>Biobío</t>
  </si>
  <si>
    <t>La Araucanía</t>
  </si>
  <si>
    <t>Los Ríos</t>
  </si>
  <si>
    <t>Los Lagos</t>
  </si>
  <si>
    <t>Aysén</t>
  </si>
  <si>
    <t>Magallanes</t>
  </si>
  <si>
    <r>
      <t xml:space="preserve">Merc. Extranjera Nacionalizada </t>
    </r>
    <r>
      <rPr>
        <b/>
        <vertAlign val="superscript"/>
        <sz val="8"/>
        <rFont val="Verdana"/>
        <family val="2"/>
      </rPr>
      <t>/2</t>
    </r>
  </si>
  <si>
    <r>
      <rPr>
        <b/>
        <sz val="8"/>
        <rFont val="Verdana"/>
        <family val="2"/>
      </rPr>
      <t xml:space="preserve">1 </t>
    </r>
    <r>
      <rPr>
        <sz val="8"/>
        <rFont val="Verdana"/>
        <family val="2"/>
      </rPr>
      <t>Los totales se calcularon a partir del valor FOB (Free on Board-Libre a bordo) en dólares (US$) 2023.</t>
    </r>
  </si>
  <si>
    <r>
      <rPr>
        <b/>
        <sz val="8"/>
        <rFont val="Verdana"/>
        <family val="2"/>
      </rPr>
      <t>2</t>
    </r>
    <r>
      <rPr>
        <sz val="8"/>
        <rFont val="Verdana"/>
        <family val="2"/>
      </rPr>
      <t xml:space="preserve"> Según el Glosario de términos de Comercio Exterior del Servicio Nacional de Aduanas, Mercancía Nacionalizada: Es la mercancía extranjera cuya importación se ha consumado legalmente, esto es cuando terminada la tramitación fiscal, queda a la libre disposición de los interesados.</t>
    </r>
  </si>
  <si>
    <t>TABLA 16.9: MONTOS DE EXPORTACIONES DE SERVICIOS CULTURALES (EN US$ FOB), POR AÑO, SEGÚN DOMINIO Y SUBDOMINIO CULTURAL. 2019-2023</t>
  </si>
  <si>
    <t>Servicios Nucleares a la Cultura</t>
  </si>
  <si>
    <t>Edición libros</t>
  </si>
  <si>
    <t>Edición prensa</t>
  </si>
  <si>
    <t>Imprenta</t>
  </si>
  <si>
    <t>Animación y Videojuegos</t>
  </si>
  <si>
    <t>Cine</t>
  </si>
  <si>
    <t>Radio</t>
  </si>
  <si>
    <t>Televisión</t>
  </si>
  <si>
    <t>Asesoría legal en propiedad Intelectual</t>
  </si>
  <si>
    <t>Informática</t>
  </si>
  <si>
    <r>
      <t>Servicios de Soporte a la Cultura</t>
    </r>
    <r>
      <rPr>
        <b/>
        <vertAlign val="superscript"/>
        <sz val="8"/>
        <rFont val="Verdana"/>
        <family val="2"/>
      </rPr>
      <t>/1</t>
    </r>
  </si>
  <si>
    <r>
      <t>TABLA 16.10: MONTOS DE EXPORTACIONES DE SERVICIOS CULTURALES (EN PESOS CORRIENTES), POR AÑO, SEGÚN DOMINIO Y SUBDOMINIO CULTURAL. 2019-2023</t>
    </r>
    <r>
      <rPr>
        <b/>
        <vertAlign val="superscript"/>
        <sz val="8"/>
        <rFont val="Verdana"/>
        <family val="2"/>
      </rPr>
      <t>/1</t>
    </r>
  </si>
  <si>
    <r>
      <t>2019</t>
    </r>
    <r>
      <rPr>
        <b/>
        <vertAlign val="superscript"/>
        <sz val="8"/>
        <rFont val="Verdana"/>
        <family val="2"/>
      </rPr>
      <t>/2</t>
    </r>
  </si>
  <si>
    <r>
      <t>2020</t>
    </r>
    <r>
      <rPr>
        <b/>
        <vertAlign val="superscript"/>
        <sz val="8"/>
        <rFont val="Verdana"/>
        <family val="2"/>
      </rPr>
      <t>/3</t>
    </r>
  </si>
  <si>
    <r>
      <t>2021</t>
    </r>
    <r>
      <rPr>
        <b/>
        <vertAlign val="superscript"/>
        <sz val="8"/>
        <rFont val="Verdana"/>
        <family val="2"/>
      </rPr>
      <t>/4</t>
    </r>
  </si>
  <si>
    <r>
      <t>2022</t>
    </r>
    <r>
      <rPr>
        <b/>
        <vertAlign val="superscript"/>
        <sz val="8"/>
        <rFont val="Verdana"/>
        <family val="2"/>
      </rPr>
      <t>/5</t>
    </r>
  </si>
  <si>
    <r>
      <t>2023</t>
    </r>
    <r>
      <rPr>
        <b/>
        <vertAlign val="superscript"/>
        <sz val="8"/>
        <rFont val="Verdana"/>
        <family val="2"/>
      </rPr>
      <t>/6</t>
    </r>
  </si>
  <si>
    <t>Total (en pesos corrientes)</t>
  </si>
  <si>
    <r>
      <t>Servicios de Soporte a la Cultura</t>
    </r>
    <r>
      <rPr>
        <b/>
        <vertAlign val="superscript"/>
        <sz val="8"/>
        <rFont val="Verdana"/>
        <family val="2"/>
      </rPr>
      <t>/7</t>
    </r>
  </si>
  <si>
    <r>
      <rPr>
        <b/>
        <sz val="8"/>
        <rFont val="Verdana"/>
        <family val="2"/>
      </rPr>
      <t xml:space="preserve">1 </t>
    </r>
    <r>
      <rPr>
        <sz val="8"/>
        <rFont val="Verdana"/>
        <family val="2"/>
      </rPr>
      <t>Los valores en dólares han sido transformados a pesos corriente según el dólar promedio anual redondeado a dos decimales.</t>
    </r>
  </si>
  <si>
    <r>
      <rPr>
        <b/>
        <sz val="8"/>
        <rFont val="Verdana"/>
        <family val="2"/>
      </rPr>
      <t xml:space="preserve">2 </t>
    </r>
    <r>
      <rPr>
        <sz val="8"/>
        <rFont val="Verdana"/>
        <family val="2"/>
      </rPr>
      <t>Dólar promedio anual 2019: 702,63. Valor utilizado para el cálculo de exportaciones e importaciones de 2019, en pesos corrientes.</t>
    </r>
  </si>
  <si>
    <r>
      <rPr>
        <b/>
        <sz val="8"/>
        <rFont val="Verdana"/>
        <family val="2"/>
      </rPr>
      <t xml:space="preserve">3 </t>
    </r>
    <r>
      <rPr>
        <sz val="8"/>
        <rFont val="Verdana"/>
        <family val="2"/>
      </rPr>
      <t>Dólar promedio anual 2020: 792,22. Valor utilizado para el cálculo de exportaciones e importaciones de 2020, en pesos corrientes.</t>
    </r>
  </si>
  <si>
    <r>
      <rPr>
        <b/>
        <sz val="8"/>
        <rFont val="Verdana"/>
        <family val="2"/>
      </rPr>
      <t xml:space="preserve">4 </t>
    </r>
    <r>
      <rPr>
        <sz val="8"/>
        <rFont val="Verdana"/>
        <family val="2"/>
      </rPr>
      <t>Dólar promedio anual 2021: 759,27. Valor utilizado para el cálculo de exportaciones e importaciones de 2021, en pesos corrientes.</t>
    </r>
  </si>
  <si>
    <r>
      <rPr>
        <b/>
        <sz val="8"/>
        <rFont val="Verdana"/>
        <family val="2"/>
      </rPr>
      <t xml:space="preserve">5 </t>
    </r>
    <r>
      <rPr>
        <sz val="8"/>
        <rFont val="Verdana"/>
        <family val="2"/>
      </rPr>
      <t>Dólar promedio anual 2022: 872,33. Valor utilizado para el cálculo de exportaciones e importaciones de 2022, en pesos corrientes.</t>
    </r>
  </si>
  <si>
    <r>
      <rPr>
        <b/>
        <sz val="8"/>
        <rFont val="Verdana"/>
        <family val="2"/>
      </rPr>
      <t xml:space="preserve">6 </t>
    </r>
    <r>
      <rPr>
        <sz val="8"/>
        <rFont val="Verdana"/>
        <family val="2"/>
      </rPr>
      <t>Dólar promedio anual 2023: 893,07. Valor utilizado para el cálculo de exportaciones e importaciones de 2023, en pesos corrientes.</t>
    </r>
  </si>
  <si>
    <r>
      <t>TABLA 16.11: MONTOS DE EXPORTACIONES DE SERVICIOS CULTURALES (EN PESOS DE 2023), SEGÚN DOMINIO Y SUBDOMINIO CULTURAL. 2019-2023</t>
    </r>
    <r>
      <rPr>
        <b/>
        <vertAlign val="superscript"/>
        <sz val="8"/>
        <rFont val="Verdana"/>
        <family val="2"/>
      </rPr>
      <t>/1</t>
    </r>
  </si>
  <si>
    <t>Total (en pesos de 2023)</t>
  </si>
  <si>
    <t xml:space="preserve">  Artes Musicales</t>
  </si>
  <si>
    <t>Servicios de Soporte a la Cultura</t>
  </si>
  <si>
    <r>
      <rPr>
        <b/>
        <sz val="8"/>
        <rFont val="Verdana"/>
        <family val="2"/>
      </rPr>
      <t>1</t>
    </r>
    <r>
      <rPr>
        <sz val="8"/>
        <rFont val="Verdana"/>
        <family val="2"/>
      </rPr>
      <t xml:space="preserve"> Los valores en pesos corrientes del cuadro 16.10 han sido deflactados según IPC año base 2023.</t>
    </r>
  </si>
  <si>
    <r>
      <rPr>
        <b/>
        <sz val="8"/>
        <rFont val="Verdana"/>
        <family val="2"/>
      </rPr>
      <t>2</t>
    </r>
    <r>
      <rPr>
        <sz val="8"/>
        <rFont val="Verdana"/>
        <family val="2"/>
      </rPr>
      <t xml:space="preserve"> Dic. 2019: 29,4. Valor utilizado para ajustes de pesos corrientes 2019 a pesos 2023, para exportaciones e importaciones del año 2019.</t>
    </r>
  </si>
  <si>
    <r>
      <rPr>
        <b/>
        <sz val="8"/>
        <rFont val="Verdana"/>
        <family val="2"/>
      </rPr>
      <t>3</t>
    </r>
    <r>
      <rPr>
        <sz val="8"/>
        <rFont val="Verdana"/>
        <family val="2"/>
      </rPr>
      <t xml:space="preserve"> Dic. 2020: 25,6. Valor utilizado para ajustes de pesos corrientes 2020 a pesos 2023, para exportaciones e importaciones del año 2020.</t>
    </r>
  </si>
  <si>
    <r>
      <rPr>
        <b/>
        <sz val="8"/>
        <rFont val="Verdana"/>
        <family val="2"/>
      </rPr>
      <t>4</t>
    </r>
    <r>
      <rPr>
        <sz val="8"/>
        <rFont val="Verdana"/>
        <family val="2"/>
      </rPr>
      <t xml:space="preserve"> Dic. 2021: 17,2. Valor utilizado para ajustes de pesos corrientes 2021 a pesos 2023, para exportaciones e importaciones del año 2021.</t>
    </r>
  </si>
  <si>
    <r>
      <rPr>
        <b/>
        <sz val="8"/>
        <rFont val="Verdana"/>
        <family val="2"/>
      </rPr>
      <t>5</t>
    </r>
    <r>
      <rPr>
        <sz val="8"/>
        <rFont val="Verdana"/>
        <family val="2"/>
      </rPr>
      <t xml:space="preserve"> Dic. 2022: 3,9. Valor utilizado para ajustes de pesos corrientes 2022 a pesos 2023, para exportaciones e importaciones del año 2022.</t>
    </r>
  </si>
  <si>
    <r>
      <t>TABLA 16.12: MONTOS DE EXPORTACIONES DE SERVICIOS CULTURALES (EN US$ FOB), POR PAÍS DE DESTINO, SEGÚN DOMINIO Y SUBDOMINIO CULTURAL. 2023</t>
    </r>
    <r>
      <rPr>
        <b/>
        <vertAlign val="superscript"/>
        <sz val="8"/>
        <rFont val="Verdana"/>
        <family val="2"/>
      </rPr>
      <t>/1</t>
    </r>
  </si>
  <si>
    <t>TOTAL</t>
  </si>
  <si>
    <t>Servicios nucleares a la Cultura</t>
  </si>
  <si>
    <t>Servicios de soporte a la Cultura</t>
  </si>
  <si>
    <r>
      <t>TABLA 16.13: MONTOS DE EXPORTACIONES DE SERVICIOS CULTURALES (EN US$ FOB), POR REGIÓN DE ORIGEN, SEGÚN DOMINIO Y SUBDOMINIO CULTURAL. 2023</t>
    </r>
    <r>
      <rPr>
        <b/>
        <vertAlign val="superscript"/>
        <sz val="8"/>
        <rFont val="Verdana"/>
        <family val="2"/>
      </rPr>
      <t>/1</t>
    </r>
  </si>
  <si>
    <t>TOTAL (en US$ FOB)</t>
  </si>
  <si>
    <r>
      <t>Mercancía Extranjera Nacionalizada</t>
    </r>
    <r>
      <rPr>
        <b/>
        <vertAlign val="superscript"/>
        <sz val="8"/>
        <rFont val="Verdana"/>
        <family val="2"/>
      </rPr>
      <t>/2</t>
    </r>
  </si>
  <si>
    <r>
      <rPr>
        <b/>
        <sz val="8"/>
        <rFont val="Verdana"/>
        <family val="2"/>
      </rPr>
      <t>1</t>
    </r>
    <r>
      <rPr>
        <sz val="8"/>
        <rFont val="Verdana"/>
        <family val="2"/>
      </rPr>
      <t xml:space="preserve"> Los totales se calcularon a partir del valor FOB (Free on Board-Libre a bordo) en dólares (US$)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</si>
</sst>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#,##0_ ;\-#,##0\ "/>
    <numFmt numFmtId="166" formatCode="_-* #,##0_-;\-* #,##0_-;_-* &quot;-&quot;??_-;_-@_-"/>
    <numFmt numFmtId="167" formatCode="#,##0.0"/>
    <numFmt numFmtId="168" formatCode="0.0000000000000"/>
    <numFmt numFmtId="169" formatCode="0.000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179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Continuous" vertical="center" wrapText="1"/>
    </xf>
    <xf numFmtId="0" fontId="3" fillId="0" borderId="0" xfId="0" applyFont="1"/>
    <xf numFmtId="165" fontId="3" fillId="0" borderId="0" xfId="3" applyNumberFormat="1" applyFont="1" applyFill="1" applyBorder="1" applyAlignment="1">
      <alignment horizontal="right"/>
    </xf>
    <xf numFmtId="9" fontId="3" fillId="0" borderId="0" xfId="2" applyFont="1" applyFill="1" applyBorder="1" applyAlignment="1">
      <alignment horizontal="right"/>
    </xf>
    <xf numFmtId="3" fontId="3" fillId="0" borderId="0" xfId="0" applyNumberFormat="1" applyFont="1" applyAlignment="1">
      <alignment horizontal="left" indent="1"/>
    </xf>
    <xf numFmtId="10" fontId="3" fillId="0" borderId="0" xfId="2" applyNumberFormat="1" applyFont="1" applyFill="1" applyBorder="1" applyAlignment="1">
      <alignment horizontal="right"/>
    </xf>
    <xf numFmtId="10" fontId="6" fillId="0" borderId="0" xfId="2" applyNumberFormat="1" applyFont="1"/>
    <xf numFmtId="0" fontId="6" fillId="0" borderId="0" xfId="0" applyFont="1" applyAlignment="1">
      <alignment horizontal="left" indent="2"/>
    </xf>
    <xf numFmtId="165" fontId="6" fillId="0" borderId="0" xfId="3" applyNumberFormat="1" applyFont="1" applyFill="1"/>
    <xf numFmtId="10" fontId="6" fillId="0" borderId="0" xfId="2" applyNumberFormat="1" applyFont="1" applyFill="1" applyBorder="1" applyAlignment="1">
      <alignment horizontal="right"/>
    </xf>
    <xf numFmtId="166" fontId="3" fillId="0" borderId="0" xfId="3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left" indent="2"/>
    </xf>
    <xf numFmtId="0" fontId="6" fillId="0" borderId="0" xfId="0" applyFont="1" applyAlignment="1">
      <alignment horizontal="left" indent="3"/>
    </xf>
    <xf numFmtId="166" fontId="6" fillId="0" borderId="0" xfId="3" applyNumberFormat="1" applyFont="1" applyFill="1" applyBorder="1" applyAlignment="1">
      <alignment horizontal="right"/>
    </xf>
    <xf numFmtId="165" fontId="3" fillId="0" borderId="0" xfId="3" applyNumberFormat="1" applyFont="1" applyFill="1"/>
    <xf numFmtId="3" fontId="6" fillId="0" borderId="0" xfId="0" applyNumberFormat="1" applyFont="1" applyAlignment="1">
      <alignment horizontal="left" indent="3"/>
    </xf>
    <xf numFmtId="49" fontId="6" fillId="0" borderId="0" xfId="0" applyNumberFormat="1" applyFont="1"/>
    <xf numFmtId="0" fontId="6" fillId="0" borderId="0" xfId="0" applyFont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1" fontId="3" fillId="0" borderId="0" xfId="1" applyFont="1" applyAlignment="1">
      <alignment horizontal="left" vertical="center" wrapText="1"/>
    </xf>
    <xf numFmtId="41" fontId="3" fillId="0" borderId="0" xfId="0" applyNumberFormat="1" applyFont="1" applyAlignment="1">
      <alignment horizontal="left" vertical="center" wrapText="1"/>
    </xf>
    <xf numFmtId="41" fontId="6" fillId="0" borderId="0" xfId="0" applyNumberFormat="1" applyFont="1"/>
    <xf numFmtId="41" fontId="3" fillId="0" borderId="0" xfId="1" applyFont="1" applyAlignment="1">
      <alignment vertical="center"/>
    </xf>
    <xf numFmtId="0" fontId="6" fillId="0" borderId="0" xfId="0" applyFont="1" applyAlignment="1">
      <alignment horizontal="left" vertical="center" indent="1"/>
    </xf>
    <xf numFmtId="41" fontId="6" fillId="0" borderId="0" xfId="1" applyFont="1" applyAlignment="1">
      <alignment horizontal="left" vertical="center" indent="1"/>
    </xf>
    <xf numFmtId="0" fontId="6" fillId="0" borderId="0" xfId="0" applyFont="1" applyAlignment="1">
      <alignment vertical="top"/>
    </xf>
    <xf numFmtId="0" fontId="3" fillId="0" borderId="4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3" fillId="2" borderId="5" xfId="0" applyFont="1" applyFill="1" applyBorder="1" applyAlignment="1">
      <alignment vertical="center"/>
    </xf>
    <xf numFmtId="41" fontId="3" fillId="0" borderId="0" xfId="1" applyFont="1"/>
    <xf numFmtId="0" fontId="6" fillId="0" borderId="0" xfId="0" applyFont="1" applyAlignment="1">
      <alignment horizontal="left" indent="1"/>
    </xf>
    <xf numFmtId="41" fontId="6" fillId="0" borderId="0" xfId="1" applyFont="1" applyAlignment="1">
      <alignment horizontal="left" inden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left"/>
    </xf>
    <xf numFmtId="41" fontId="3" fillId="0" borderId="0" xfId="1" applyFont="1" applyAlignment="1">
      <alignment horizontal="left"/>
    </xf>
    <xf numFmtId="41" fontId="3" fillId="0" borderId="0" xfId="0" applyNumberFormat="1" applyFont="1" applyAlignment="1">
      <alignment horizontal="left"/>
    </xf>
    <xf numFmtId="0" fontId="2" fillId="0" borderId="0" xfId="0" applyFont="1"/>
    <xf numFmtId="41" fontId="3" fillId="0" borderId="0" xfId="1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 wrapText="1"/>
    </xf>
    <xf numFmtId="41" fontId="3" fillId="0" borderId="0" xfId="1" applyFont="1" applyFill="1" applyBorder="1" applyAlignment="1">
      <alignment horizontal="left" vertical="center" wrapText="1"/>
    </xf>
    <xf numFmtId="41" fontId="3" fillId="0" borderId="0" xfId="1" applyFont="1" applyFill="1" applyBorder="1"/>
    <xf numFmtId="41" fontId="6" fillId="0" borderId="0" xfId="1" applyFont="1" applyFill="1" applyBorder="1" applyAlignment="1">
      <alignment horizontal="left" indent="1"/>
    </xf>
    <xf numFmtId="41" fontId="3" fillId="0" borderId="0" xfId="1" applyFont="1" applyFill="1" applyBorder="1" applyAlignment="1">
      <alignment vertical="center"/>
    </xf>
    <xf numFmtId="0" fontId="6" fillId="3" borderId="0" xfId="0" applyFont="1" applyFill="1"/>
    <xf numFmtId="49" fontId="6" fillId="0" borderId="0" xfId="0" applyNumberFormat="1" applyFont="1" applyAlignment="1">
      <alignment vertical="center"/>
    </xf>
    <xf numFmtId="0" fontId="3" fillId="2" borderId="2" xfId="0" applyFont="1" applyFill="1" applyBorder="1" applyAlignment="1">
      <alignment horizontal="centerContinuous" vertical="center" wrapText="1"/>
    </xf>
    <xf numFmtId="0" fontId="3" fillId="0" borderId="6" xfId="0" applyFont="1" applyBorder="1" applyAlignment="1">
      <alignment horizontal="centerContinuous" vertical="center"/>
    </xf>
    <xf numFmtId="0" fontId="3" fillId="2" borderId="5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0" xfId="4" applyNumberFormat="1" applyFont="1" applyFill="1" applyBorder="1" applyAlignment="1">
      <alignment horizontal="right" vertical="center" wrapText="1"/>
    </xf>
    <xf numFmtId="3" fontId="3" fillId="0" borderId="0" xfId="4" applyNumberFormat="1" applyFont="1" applyFill="1" applyBorder="1" applyAlignment="1">
      <alignment horizontal="center" vertical="center" wrapText="1"/>
    </xf>
    <xf numFmtId="3" fontId="3" fillId="0" borderId="0" xfId="4" applyNumberFormat="1" applyFont="1" applyFill="1"/>
    <xf numFmtId="3" fontId="6" fillId="0" borderId="0" xfId="4" applyNumberFormat="1" applyFont="1" applyFill="1"/>
    <xf numFmtId="41" fontId="3" fillId="0" borderId="0" xfId="4" applyFont="1" applyFill="1"/>
    <xf numFmtId="41" fontId="6" fillId="0" borderId="0" xfId="4" applyFont="1" applyFill="1"/>
    <xf numFmtId="0" fontId="6" fillId="0" borderId="0" xfId="5" applyFont="1"/>
    <xf numFmtId="0" fontId="3" fillId="2" borderId="7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Continuous" vertical="center" wrapText="1"/>
    </xf>
    <xf numFmtId="0" fontId="6" fillId="0" borderId="0" xfId="0" applyFont="1" applyAlignment="1">
      <alignment vertical="center" wrapText="1"/>
    </xf>
    <xf numFmtId="165" fontId="3" fillId="0" borderId="0" xfId="3" applyNumberFormat="1" applyFont="1" applyFill="1" applyBorder="1" applyAlignment="1">
      <alignment horizontal="right" vertical="center" wrapText="1"/>
    </xf>
    <xf numFmtId="166" fontId="3" fillId="0" borderId="0" xfId="3" applyNumberFormat="1" applyFont="1" applyFill="1"/>
    <xf numFmtId="166" fontId="6" fillId="0" borderId="0" xfId="3" applyNumberFormat="1" applyFont="1" applyFill="1"/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horizontal="centerContinuous" vertical="center" wrapText="1"/>
    </xf>
    <xf numFmtId="0" fontId="3" fillId="0" borderId="9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6" xfId="0" applyFont="1" applyBorder="1" applyAlignment="1">
      <alignment horizontal="centerContinuous" vertical="center" wrapText="1"/>
    </xf>
    <xf numFmtId="0" fontId="3" fillId="0" borderId="7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right" vertical="center" wrapText="1"/>
    </xf>
    <xf numFmtId="3" fontId="3" fillId="0" borderId="10" xfId="1" applyNumberFormat="1" applyFont="1" applyFill="1" applyBorder="1" applyAlignment="1">
      <alignment horizontal="right" vertical="center" wrapText="1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0" xfId="1" applyNumberFormat="1" applyFont="1" applyFill="1" applyBorder="1" applyAlignment="1">
      <alignment horizontal="right"/>
    </xf>
    <xf numFmtId="3" fontId="6" fillId="0" borderId="0" xfId="4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3" fillId="0" borderId="0" xfId="4" applyNumberFormat="1" applyFont="1" applyFill="1" applyBorder="1" applyAlignment="1">
      <alignment horizontal="right"/>
    </xf>
    <xf numFmtId="0" fontId="6" fillId="0" borderId="0" xfId="5" applyFont="1" applyAlignment="1">
      <alignment vertical="center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Continuous" vertical="center"/>
    </xf>
    <xf numFmtId="0" fontId="6" fillId="0" borderId="6" xfId="0" applyFont="1" applyBorder="1" applyAlignment="1">
      <alignment horizontal="centerContinuous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5" fontId="3" fillId="0" borderId="0" xfId="4" applyNumberFormat="1" applyFont="1" applyFill="1" applyBorder="1" applyAlignment="1">
      <alignment horizontal="right" vertical="center" wrapText="1"/>
    </xf>
    <xf numFmtId="165" fontId="3" fillId="0" borderId="0" xfId="4" applyNumberFormat="1" applyFont="1" applyFill="1" applyAlignment="1">
      <alignment horizontal="right"/>
    </xf>
    <xf numFmtId="0" fontId="6" fillId="0" borderId="0" xfId="0" applyFont="1" applyAlignment="1">
      <alignment horizontal="left" wrapText="1" indent="1"/>
    </xf>
    <xf numFmtId="165" fontId="6" fillId="0" borderId="0" xfId="4" applyNumberFormat="1" applyFont="1" applyFill="1" applyAlignment="1">
      <alignment horizontal="right"/>
    </xf>
    <xf numFmtId="0" fontId="6" fillId="0" borderId="0" xfId="5" applyFont="1" applyAlignment="1">
      <alignment vertical="top"/>
    </xf>
    <xf numFmtId="0" fontId="6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3" fontId="3" fillId="0" borderId="0" xfId="0" applyNumberFormat="1" applyFont="1" applyAlignment="1">
      <alignment horizontal="left" vertical="top"/>
    </xf>
    <xf numFmtId="37" fontId="3" fillId="0" borderId="0" xfId="3" applyNumberFormat="1" applyFont="1" applyFill="1"/>
    <xf numFmtId="0" fontId="3" fillId="0" borderId="0" xfId="0" applyFont="1" applyAlignment="1">
      <alignment horizontal="left" vertical="top" indent="1"/>
    </xf>
    <xf numFmtId="0" fontId="6" fillId="0" borderId="0" xfId="0" applyFont="1" applyAlignment="1">
      <alignment horizontal="left" vertical="top" indent="2"/>
    </xf>
    <xf numFmtId="165" fontId="5" fillId="0" borderId="0" xfId="3" applyNumberFormat="1" applyFont="1"/>
    <xf numFmtId="165" fontId="6" fillId="0" borderId="0" xfId="3" applyNumberFormat="1" applyFont="1"/>
    <xf numFmtId="37" fontId="6" fillId="0" borderId="0" xfId="3" applyNumberFormat="1" applyFont="1"/>
    <xf numFmtId="37" fontId="6" fillId="0" borderId="0" xfId="3" applyNumberFormat="1" applyFont="1" applyFill="1"/>
    <xf numFmtId="165" fontId="3" fillId="0" borderId="0" xfId="3" applyNumberFormat="1" applyFont="1"/>
    <xf numFmtId="3" fontId="3" fillId="0" borderId="0" xfId="3" applyNumberFormat="1" applyFont="1"/>
    <xf numFmtId="3" fontId="6" fillId="0" borderId="0" xfId="3" applyNumberFormat="1" applyFont="1"/>
    <xf numFmtId="3" fontId="6" fillId="0" borderId="0" xfId="3" applyNumberFormat="1" applyFont="1" applyFill="1"/>
    <xf numFmtId="3" fontId="3" fillId="0" borderId="0" xfId="0" applyNumberFormat="1" applyFont="1" applyAlignment="1">
      <alignment horizontal="left" vertical="top" indent="1"/>
    </xf>
    <xf numFmtId="3" fontId="6" fillId="0" borderId="0" xfId="0" applyNumberFormat="1" applyFont="1" applyAlignment="1">
      <alignment horizontal="left" vertical="top" indent="2"/>
    </xf>
    <xf numFmtId="10" fontId="5" fillId="0" borderId="0" xfId="0" applyNumberFormat="1" applyFont="1"/>
    <xf numFmtId="165" fontId="3" fillId="0" borderId="0" xfId="3" applyNumberFormat="1" applyFont="1" applyFill="1" applyAlignment="1">
      <alignment horizontal="right"/>
    </xf>
    <xf numFmtId="3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2"/>
    </xf>
    <xf numFmtId="165" fontId="6" fillId="0" borderId="0" xfId="3" applyNumberFormat="1" applyFont="1" applyFill="1" applyAlignment="1">
      <alignment horizontal="right"/>
    </xf>
    <xf numFmtId="165" fontId="3" fillId="0" borderId="0" xfId="3" applyNumberFormat="1" applyFont="1" applyAlignment="1">
      <alignment horizontal="right"/>
    </xf>
    <xf numFmtId="165" fontId="6" fillId="0" borderId="0" xfId="3" applyNumberFormat="1" applyFont="1" applyAlignment="1">
      <alignment horizontal="right"/>
    </xf>
    <xf numFmtId="165" fontId="5" fillId="0" borderId="0" xfId="3" applyNumberFormat="1" applyFont="1" applyAlignment="1">
      <alignment horizontal="right"/>
    </xf>
    <xf numFmtId="3" fontId="3" fillId="0" borderId="0" xfId="0" applyNumberFormat="1" applyFont="1" applyAlignment="1">
      <alignment horizontal="left" vertical="center" indent="1"/>
    </xf>
    <xf numFmtId="167" fontId="6" fillId="0" borderId="0" xfId="0" applyNumberFormat="1" applyFont="1" applyAlignment="1">
      <alignment horizontal="left" vertical="center" indent="2"/>
    </xf>
    <xf numFmtId="165" fontId="3" fillId="0" borderId="0" xfId="3" applyNumberFormat="1" applyFont="1" applyFill="1" applyAlignment="1">
      <alignment vertical="center"/>
    </xf>
    <xf numFmtId="165" fontId="3" fillId="0" borderId="0" xfId="3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8" fontId="6" fillId="0" borderId="0" xfId="0" applyNumberFormat="1" applyFont="1" applyAlignment="1">
      <alignment horizontal="justify" vertical="center"/>
    </xf>
    <xf numFmtId="169" fontId="6" fillId="0" borderId="0" xfId="0" applyNumberFormat="1" applyFont="1" applyAlignment="1">
      <alignment vertical="top"/>
    </xf>
    <xf numFmtId="0" fontId="6" fillId="0" borderId="0" xfId="0" applyFont="1" applyAlignment="1">
      <alignment horizontal="justify" vertical="center"/>
    </xf>
    <xf numFmtId="165" fontId="3" fillId="0" borderId="0" xfId="3" applyNumberFormat="1" applyFont="1" applyFill="1" applyBorder="1"/>
    <xf numFmtId="165" fontId="6" fillId="0" borderId="0" xfId="3" applyNumberFormat="1" applyFont="1" applyFill="1" applyBorder="1"/>
    <xf numFmtId="165" fontId="6" fillId="0" borderId="0" xfId="3" applyNumberFormat="1" applyFont="1" applyFill="1" applyBorder="1" applyAlignment="1">
      <alignment horizontal="right"/>
    </xf>
    <xf numFmtId="165" fontId="3" fillId="0" borderId="0" xfId="3" applyNumberFormat="1" applyFont="1" applyBorder="1"/>
    <xf numFmtId="165" fontId="3" fillId="0" borderId="0" xfId="3" applyNumberFormat="1" applyFont="1" applyBorder="1" applyAlignment="1">
      <alignment horizontal="right"/>
    </xf>
    <xf numFmtId="165" fontId="6" fillId="0" borderId="0" xfId="3" applyNumberFormat="1" applyFont="1" applyBorder="1"/>
    <xf numFmtId="165" fontId="6" fillId="0" borderId="0" xfId="3" applyNumberFormat="1" applyFont="1" applyBorder="1" applyAlignment="1">
      <alignment horizontal="right"/>
    </xf>
    <xf numFmtId="165" fontId="5" fillId="0" borderId="0" xfId="3" applyNumberFormat="1" applyFont="1" applyBorder="1"/>
    <xf numFmtId="165" fontId="5" fillId="0" borderId="0" xfId="3" applyNumberFormat="1" applyFont="1" applyBorder="1" applyAlignment="1">
      <alignment horizontal="right"/>
    </xf>
    <xf numFmtId="166" fontId="6" fillId="0" borderId="0" xfId="0" applyNumberFormat="1" applyFont="1" applyAlignment="1">
      <alignment vertical="top"/>
    </xf>
    <xf numFmtId="0" fontId="3" fillId="0" borderId="0" xfId="0" applyFont="1" applyAlignment="1">
      <alignment horizontal="right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Continuous" vertical="center"/>
    </xf>
    <xf numFmtId="0" fontId="6" fillId="0" borderId="4" xfId="0" applyFont="1" applyBorder="1"/>
    <xf numFmtId="0" fontId="3" fillId="2" borderId="7" xfId="0" applyFont="1" applyFill="1" applyBorder="1" applyAlignment="1">
      <alignment vertical="center"/>
    </xf>
    <xf numFmtId="0" fontId="3" fillId="0" borderId="11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0" xfId="0" applyFont="1" applyAlignment="1">
      <alignment horizontal="left" wrapText="1"/>
    </xf>
    <xf numFmtId="165" fontId="3" fillId="0" borderId="0" xfId="1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wrapText="1" indent="1"/>
    </xf>
    <xf numFmtId="0" fontId="6" fillId="0" borderId="0" xfId="0" applyFont="1" applyAlignment="1">
      <alignment horizontal="left" wrapText="1" indent="2"/>
    </xf>
    <xf numFmtId="165" fontId="6" fillId="0" borderId="0" xfId="1" applyNumberFormat="1" applyFont="1" applyAlignment="1">
      <alignment horizontal="right"/>
    </xf>
    <xf numFmtId="165" fontId="5" fillId="0" borderId="0" xfId="1" applyNumberFormat="1" applyFont="1"/>
    <xf numFmtId="0" fontId="3" fillId="0" borderId="0" xfId="0" applyFont="1" applyAlignment="1">
      <alignment horizontal="left" indent="1"/>
    </xf>
    <xf numFmtId="165" fontId="6" fillId="0" borderId="0" xfId="1" applyNumberFormat="1" applyFont="1"/>
    <xf numFmtId="165" fontId="3" fillId="0" borderId="0" xfId="1" applyNumberFormat="1" applyFont="1"/>
    <xf numFmtId="3" fontId="6" fillId="0" borderId="0" xfId="0" applyNumberFormat="1" applyFont="1" applyAlignment="1">
      <alignment horizontal="left" indent="2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wrapText="1"/>
    </xf>
    <xf numFmtId="0" fontId="6" fillId="0" borderId="4" xfId="0" applyFont="1" applyBorder="1" applyAlignment="1">
      <alignment horizontal="centerContinuous"/>
    </xf>
  </cellXfs>
  <cellStyles count="6">
    <cellStyle name="Millares [0]" xfId="1" builtinId="6"/>
    <cellStyle name="Millares [0] 2 2" xfId="4"/>
    <cellStyle name="Millares 12" xfId="3"/>
    <cellStyle name="Normal" xfId="0" builtinId="0"/>
    <cellStyle name="Normal 14" xfId="5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Tablas%20Estad&#237;sticas%20Culturales.%20Informe%20Anua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 "/>
      <sheetName val="2.17 "/>
      <sheetName val="2.18 "/>
      <sheetName val="2.19"/>
      <sheetName val="2.20"/>
      <sheetName val="2.21"/>
      <sheetName val="2.22"/>
      <sheetName val="2.23"/>
      <sheetName val="2.24"/>
      <sheetName val="2.25"/>
      <sheetName val="3.1"/>
      <sheetName val="3.2"/>
      <sheetName val="3.3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8.1"/>
      <sheetName val="8.2"/>
      <sheetName val="8.3"/>
      <sheetName val="8.4"/>
      <sheetName val="9.1"/>
      <sheetName val="9.2"/>
      <sheetName val="9.3"/>
      <sheetName val="9.4"/>
      <sheetName val="9.5"/>
      <sheetName val="10.1"/>
      <sheetName val="10.2"/>
      <sheetName val="10.3"/>
      <sheetName val="10.4"/>
      <sheetName val="10.5"/>
      <sheetName val="10.6"/>
      <sheetName val="10.7"/>
      <sheetName val="10.8"/>
      <sheetName val="10.9"/>
      <sheetName val="11.1"/>
      <sheetName val="11.2"/>
      <sheetName val="11.3"/>
      <sheetName val="11.4"/>
      <sheetName val="11.5"/>
      <sheetName val="11.6"/>
      <sheetName val="11.7"/>
      <sheetName val="11.8"/>
      <sheetName val="11.9"/>
      <sheetName val="11.10"/>
      <sheetName val="11.11"/>
      <sheetName val="11.12"/>
      <sheetName val="11.13"/>
      <sheetName val="11.14"/>
      <sheetName val="11.15"/>
      <sheetName val="12.1"/>
      <sheetName val="12.2"/>
      <sheetName val="12.3"/>
      <sheetName val="12.4"/>
      <sheetName val="12.5"/>
      <sheetName val="12.6"/>
      <sheetName val="12.7"/>
      <sheetName val="12.8"/>
      <sheetName val="12.9"/>
      <sheetName val="12.10"/>
      <sheetName val="12.11"/>
      <sheetName val="12.12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4.1"/>
      <sheetName val="14.2"/>
      <sheetName val="14.3"/>
      <sheetName val="14.4"/>
      <sheetName val="14.5"/>
      <sheetName val="14.6"/>
      <sheetName val="14.7"/>
      <sheetName val="14.8"/>
      <sheetName val="14.9"/>
      <sheetName val="14.10"/>
      <sheetName val="14.11"/>
      <sheetName val="14.12"/>
      <sheetName val="15.1"/>
      <sheetName val="15.2"/>
      <sheetName val="15.3"/>
      <sheetName val="15.4"/>
      <sheetName val="15.5"/>
      <sheetName val="15.6"/>
      <sheetName val="15.7"/>
      <sheetName val="15.8"/>
      <sheetName val="15.9"/>
      <sheetName val="15.10"/>
      <sheetName val="15.11"/>
      <sheetName val="15.12"/>
      <sheetName val="15.13"/>
      <sheetName val="15.14"/>
      <sheetName val="16.1"/>
      <sheetName val="16.2"/>
      <sheetName val="16.3"/>
      <sheetName val="16.4"/>
      <sheetName val="16.5"/>
      <sheetName val="16.6"/>
      <sheetName val="16.7"/>
      <sheetName val="16.8"/>
      <sheetName val="16.9"/>
      <sheetName val="16.10"/>
      <sheetName val="16.11"/>
      <sheetName val="16.12"/>
      <sheetName val="16.13"/>
      <sheetName val="17.1"/>
      <sheetName val="17.2"/>
      <sheetName val="17.3"/>
      <sheetName val="18.1"/>
      <sheetName val="18.2"/>
      <sheetName val="18.3"/>
      <sheetName val="18.4"/>
      <sheetName val="18.5"/>
      <sheetName val="18.6"/>
      <sheetName val="18.7"/>
      <sheetName val="18.8"/>
      <sheetName val="18.9"/>
      <sheetName val="18.10"/>
      <sheetName val="18.11"/>
      <sheetName val="18.12"/>
      <sheetName val="18.13"/>
      <sheetName val="18.14"/>
      <sheetName val="18.15"/>
      <sheetName val="18.16"/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20.1"/>
      <sheetName val="20.2"/>
      <sheetName val="20.3"/>
      <sheetName val="20.4"/>
      <sheetName val="20.5"/>
      <sheetName val="20.6"/>
      <sheetName val="20.7"/>
      <sheetName val="20.8"/>
      <sheetName val="20.9"/>
      <sheetName val="20.10"/>
      <sheetName val="20.11"/>
      <sheetName val="20.12"/>
      <sheetName val="20.13"/>
      <sheetName val="20.14"/>
      <sheetName val="20.15"/>
      <sheetName val="20.16"/>
      <sheetName val="20.17"/>
      <sheetName val="20.18"/>
      <sheetName val="20.19"/>
      <sheetName val="20.20"/>
      <sheetName val="20.21"/>
      <sheetName val="20.22"/>
      <sheetName val="20.23"/>
      <sheetName val="20.24"/>
      <sheetName val="20.25"/>
      <sheetName val="20.26"/>
      <sheetName val="20.27"/>
      <sheetName val="20.28"/>
      <sheetName val="20.29"/>
      <sheetName val="20.30"/>
      <sheetName val="20.31"/>
      <sheetName val="20.32"/>
      <sheetName val="20.33"/>
      <sheetName val="20.34"/>
      <sheetName val="20.35"/>
      <sheetName val="20.36"/>
      <sheetName val="20.37"/>
      <sheetName val="20.38"/>
      <sheetName val="20.39"/>
      <sheetName val="20.40"/>
      <sheetName val="20.41"/>
      <sheetName val="20.42"/>
      <sheetName val="20.43"/>
      <sheetName val="20.44"/>
      <sheetName val="20.45"/>
      <sheetName val="20.46"/>
      <sheetName val="20.47"/>
      <sheetName val="21.1"/>
      <sheetName val="21.2"/>
      <sheetName val="21.3"/>
      <sheetName val="21.4"/>
      <sheetName val="21.5"/>
      <sheetName val="21.6"/>
      <sheetName val="21.7"/>
      <sheetName val="21.8"/>
      <sheetName val="21.9"/>
      <sheetName val="21.10"/>
      <sheetName val="21.11"/>
      <sheetName val="21.12"/>
      <sheetName val="22.1"/>
      <sheetName val="22.2"/>
      <sheetName val="22.3"/>
      <sheetName val="22.4"/>
      <sheetName val="22.5"/>
      <sheetName val="22.6"/>
      <sheetName val="22.7"/>
      <sheetName val="22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7"/>
  <sheetViews>
    <sheetView tabSelected="1" zoomScaleNormal="100" workbookViewId="0"/>
  </sheetViews>
  <sheetFormatPr baseColWidth="10" defaultColWidth="11.42578125" defaultRowHeight="10.5" x14ac:dyDescent="0.15"/>
  <cols>
    <col min="1" max="1" width="40" style="3" customWidth="1"/>
    <col min="2" max="2" width="22.85546875" style="3" customWidth="1"/>
    <col min="3" max="3" width="20.42578125" style="3" customWidth="1"/>
    <col min="4" max="4" width="22.85546875" style="3" customWidth="1"/>
    <col min="5" max="5" width="20.7109375" style="3" customWidth="1"/>
    <col min="6" max="16384" width="11.42578125" style="3"/>
  </cols>
  <sheetData>
    <row r="2" spans="1:8" ht="15" customHeight="1" x14ac:dyDescent="0.15">
      <c r="A2" s="1" t="s">
        <v>0</v>
      </c>
      <c r="B2" s="2"/>
      <c r="C2" s="2"/>
      <c r="D2" s="2"/>
      <c r="E2" s="2"/>
    </row>
    <row r="3" spans="1:8" ht="11.25" customHeight="1" x14ac:dyDescent="0.15"/>
    <row r="4" spans="1:8" ht="31.5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</row>
    <row r="5" spans="1:8" ht="11.25" x14ac:dyDescent="0.15">
      <c r="A5" s="6" t="s">
        <v>6</v>
      </c>
      <c r="B5" s="7">
        <v>96399317230</v>
      </c>
      <c r="C5" s="8">
        <v>1</v>
      </c>
      <c r="D5" s="7">
        <v>98764771670</v>
      </c>
      <c r="E5" s="8">
        <v>1</v>
      </c>
    </row>
    <row r="6" spans="1:8" x14ac:dyDescent="0.15">
      <c r="A6" s="9" t="s">
        <v>7</v>
      </c>
      <c r="B6" s="7">
        <v>109458693</v>
      </c>
      <c r="C6" s="10">
        <v>1.1354716625102388E-3</v>
      </c>
      <c r="D6" s="7">
        <v>1775833731</v>
      </c>
      <c r="E6" s="10">
        <v>1.7980436758701212E-2</v>
      </c>
      <c r="H6" s="11"/>
    </row>
    <row r="7" spans="1:8" x14ac:dyDescent="0.15">
      <c r="A7" s="12" t="s">
        <v>8</v>
      </c>
      <c r="B7" s="13">
        <v>11694516</v>
      </c>
      <c r="C7" s="14">
        <v>1.2131326586160303E-4</v>
      </c>
      <c r="D7" s="13">
        <v>22921908</v>
      </c>
      <c r="E7" s="14">
        <v>2.3208587042137187E-4</v>
      </c>
      <c r="H7" s="11"/>
    </row>
    <row r="8" spans="1:8" x14ac:dyDescent="0.15">
      <c r="A8" s="12" t="s">
        <v>9</v>
      </c>
      <c r="B8" s="13">
        <v>45176</v>
      </c>
      <c r="C8" s="14">
        <v>4.6863402457731285E-7</v>
      </c>
      <c r="D8" s="13">
        <v>520148</v>
      </c>
      <c r="E8" s="14">
        <v>5.2665337164749003E-6</v>
      </c>
      <c r="H8" s="11"/>
    </row>
    <row r="9" spans="1:8" x14ac:dyDescent="0.15">
      <c r="A9" s="12" t="s">
        <v>10</v>
      </c>
      <c r="B9" s="13">
        <v>12518700</v>
      </c>
      <c r="C9" s="14">
        <v>1.2986295297228633E-4</v>
      </c>
      <c r="D9" s="13">
        <v>289714458</v>
      </c>
      <c r="E9" s="14">
        <v>2.9333785022863709E-3</v>
      </c>
      <c r="H9" s="11"/>
    </row>
    <row r="10" spans="1:8" x14ac:dyDescent="0.15">
      <c r="A10" s="12" t="s">
        <v>11</v>
      </c>
      <c r="B10" s="13">
        <v>4474638</v>
      </c>
      <c r="C10" s="14">
        <v>4.6417735400800829E-5</v>
      </c>
      <c r="D10" s="13">
        <v>202992982</v>
      </c>
      <c r="E10" s="14">
        <v>2.0553176863330868E-3</v>
      </c>
      <c r="H10" s="11"/>
    </row>
    <row r="11" spans="1:8" x14ac:dyDescent="0.15">
      <c r="A11" s="12" t="s">
        <v>12</v>
      </c>
      <c r="B11" s="13">
        <v>8434839</v>
      </c>
      <c r="C11" s="14">
        <v>8.7498949602259546E-5</v>
      </c>
      <c r="D11" s="13">
        <v>63745086</v>
      </c>
      <c r="E11" s="14">
        <v>6.4542331159322367E-4</v>
      </c>
      <c r="H11" s="11"/>
    </row>
    <row r="12" spans="1:8" x14ac:dyDescent="0.15">
      <c r="A12" s="12" t="s">
        <v>13</v>
      </c>
      <c r="B12" s="13">
        <v>40769532</v>
      </c>
      <c r="C12" s="14">
        <v>4.2292345186146504E-4</v>
      </c>
      <c r="D12" s="13">
        <v>180133951</v>
      </c>
      <c r="E12" s="14">
        <v>1.8238684497937847E-3</v>
      </c>
      <c r="H12" s="11"/>
    </row>
    <row r="13" spans="1:8" ht="10.5" customHeight="1" x14ac:dyDescent="0.15">
      <c r="A13" s="12" t="s">
        <v>14</v>
      </c>
      <c r="B13" s="13">
        <v>14963593</v>
      </c>
      <c r="C13" s="14">
        <v>1.5522509318502981E-4</v>
      </c>
      <c r="D13" s="13">
        <v>339861628</v>
      </c>
      <c r="E13" s="14">
        <v>3.4411219937364938E-3</v>
      </c>
      <c r="H13" s="11"/>
    </row>
    <row r="14" spans="1:8" x14ac:dyDescent="0.15">
      <c r="A14" s="12" t="s">
        <v>15</v>
      </c>
      <c r="B14" s="13">
        <v>16221976</v>
      </c>
      <c r="C14" s="14">
        <v>1.6827895120144723E-4</v>
      </c>
      <c r="D14" s="13">
        <v>655340803</v>
      </c>
      <c r="E14" s="14">
        <v>6.6353700000408257E-3</v>
      </c>
      <c r="H14" s="11"/>
    </row>
    <row r="15" spans="1:8" x14ac:dyDescent="0.15">
      <c r="A15" s="12" t="s">
        <v>16</v>
      </c>
      <c r="B15" s="13">
        <v>335723</v>
      </c>
      <c r="C15" s="14">
        <v>3.4826284007696391E-6</v>
      </c>
      <c r="D15" s="13">
        <v>20602767</v>
      </c>
      <c r="E15" s="14">
        <v>2.0860441077957893E-4</v>
      </c>
      <c r="H15" s="11"/>
    </row>
    <row r="16" spans="1:8" ht="11.25" x14ac:dyDescent="0.15">
      <c r="A16" s="6" t="s">
        <v>17</v>
      </c>
      <c r="B16" s="7">
        <v>1606924526</v>
      </c>
      <c r="C16" s="8">
        <v>1</v>
      </c>
      <c r="D16" s="15" t="s">
        <v>18</v>
      </c>
      <c r="E16" s="15" t="s">
        <v>18</v>
      </c>
    </row>
    <row r="17" spans="1:5" x14ac:dyDescent="0.15">
      <c r="A17" s="9" t="s">
        <v>19</v>
      </c>
      <c r="B17" s="7">
        <v>968070243</v>
      </c>
      <c r="C17" s="10">
        <v>0.60243665918134104</v>
      </c>
      <c r="D17" s="15" t="s">
        <v>18</v>
      </c>
      <c r="E17" s="15" t="s">
        <v>18</v>
      </c>
    </row>
    <row r="18" spans="1:5" x14ac:dyDescent="0.15">
      <c r="A18" s="16" t="s">
        <v>20</v>
      </c>
      <c r="B18" s="7">
        <v>114630555</v>
      </c>
      <c r="C18" s="10">
        <v>7.1335369611503455E-2</v>
      </c>
      <c r="D18" s="15" t="s">
        <v>18</v>
      </c>
      <c r="E18" s="15" t="s">
        <v>18</v>
      </c>
    </row>
    <row r="19" spans="1:5" x14ac:dyDescent="0.15">
      <c r="A19" s="17" t="s">
        <v>8</v>
      </c>
      <c r="B19" s="13">
        <v>62153244</v>
      </c>
      <c r="C19" s="14">
        <v>3.8678384077386344E-2</v>
      </c>
      <c r="D19" s="18" t="s">
        <v>18</v>
      </c>
      <c r="E19" s="18" t="s">
        <v>18</v>
      </c>
    </row>
    <row r="20" spans="1:5" x14ac:dyDescent="0.15">
      <c r="A20" s="17" t="s">
        <v>10</v>
      </c>
      <c r="B20" s="13">
        <v>4148164</v>
      </c>
      <c r="C20" s="14">
        <v>2.5814305108191496E-3</v>
      </c>
      <c r="D20" s="18" t="s">
        <v>18</v>
      </c>
      <c r="E20" s="18" t="s">
        <v>18</v>
      </c>
    </row>
    <row r="21" spans="1:5" x14ac:dyDescent="0.15">
      <c r="A21" s="17" t="s">
        <v>11</v>
      </c>
      <c r="B21" s="13">
        <v>0</v>
      </c>
      <c r="C21" s="14">
        <v>0</v>
      </c>
      <c r="D21" s="18" t="s">
        <v>18</v>
      </c>
      <c r="E21" s="18" t="s">
        <v>18</v>
      </c>
    </row>
    <row r="22" spans="1:5" x14ac:dyDescent="0.15">
      <c r="A22" s="17" t="s">
        <v>14</v>
      </c>
      <c r="B22" s="13">
        <v>18472539</v>
      </c>
      <c r="C22" s="14">
        <v>1.1495585947637717E-2</v>
      </c>
      <c r="D22" s="18" t="s">
        <v>18</v>
      </c>
      <c r="E22" s="18" t="s">
        <v>18</v>
      </c>
    </row>
    <row r="23" spans="1:5" x14ac:dyDescent="0.15">
      <c r="A23" s="17" t="s">
        <v>15</v>
      </c>
      <c r="B23" s="13">
        <v>29856608</v>
      </c>
      <c r="C23" s="14">
        <v>1.8579969075660247E-2</v>
      </c>
      <c r="D23" s="18" t="s">
        <v>18</v>
      </c>
      <c r="E23" s="18" t="s">
        <v>18</v>
      </c>
    </row>
    <row r="24" spans="1:5" x14ac:dyDescent="0.15">
      <c r="A24" s="16" t="s">
        <v>21</v>
      </c>
      <c r="B24" s="19">
        <v>853439688</v>
      </c>
      <c r="C24" s="10">
        <v>0.5311012895698376</v>
      </c>
      <c r="D24" s="15" t="s">
        <v>18</v>
      </c>
      <c r="E24" s="15" t="s">
        <v>18</v>
      </c>
    </row>
    <row r="25" spans="1:5" x14ac:dyDescent="0.15">
      <c r="A25" s="20" t="s">
        <v>8</v>
      </c>
      <c r="B25" s="13">
        <v>14524256</v>
      </c>
      <c r="C25" s="14">
        <v>9.038542734893823E-3</v>
      </c>
      <c r="D25" s="18" t="s">
        <v>18</v>
      </c>
      <c r="E25" s="18" t="s">
        <v>18</v>
      </c>
    </row>
    <row r="26" spans="1:5" x14ac:dyDescent="0.15">
      <c r="A26" s="17" t="s">
        <v>10</v>
      </c>
      <c r="B26" s="13">
        <v>0</v>
      </c>
      <c r="C26" s="14">
        <v>0</v>
      </c>
      <c r="D26" s="18"/>
      <c r="E26" s="18"/>
    </row>
    <row r="27" spans="1:5" x14ac:dyDescent="0.15">
      <c r="A27" s="17" t="s">
        <v>14</v>
      </c>
      <c r="B27" s="13">
        <v>838915432</v>
      </c>
      <c r="C27" s="14">
        <v>0.5220627468349438</v>
      </c>
      <c r="D27" s="18" t="s">
        <v>18</v>
      </c>
      <c r="E27" s="18" t="s">
        <v>18</v>
      </c>
    </row>
    <row r="29" spans="1:5" x14ac:dyDescent="0.15">
      <c r="A29" s="6" t="s">
        <v>22</v>
      </c>
    </row>
    <row r="30" spans="1:5" x14ac:dyDescent="0.15">
      <c r="A30" s="3" t="s">
        <v>23</v>
      </c>
    </row>
    <row r="31" spans="1:5" x14ac:dyDescent="0.15">
      <c r="A31" s="3" t="s">
        <v>24</v>
      </c>
    </row>
    <row r="32" spans="1:5" x14ac:dyDescent="0.15">
      <c r="A32" s="21" t="s">
        <v>25</v>
      </c>
    </row>
    <row r="33" spans="1:2" x14ac:dyDescent="0.15">
      <c r="A33" s="3" t="s">
        <v>26</v>
      </c>
    </row>
    <row r="37" spans="1:2" x14ac:dyDescent="0.15">
      <c r="B37" s="22"/>
    </row>
  </sheetData>
  <pageMargins left="0.7" right="0.7" top="0.75" bottom="0.75" header="0.3" footer="0.3"/>
  <pageSetup paperSize="9" scale="3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0"/>
  <sheetViews>
    <sheetView zoomScaleNormal="100" workbookViewId="0"/>
  </sheetViews>
  <sheetFormatPr baseColWidth="10" defaultColWidth="11.42578125" defaultRowHeight="11.25" customHeight="1" x14ac:dyDescent="0.15"/>
  <cols>
    <col min="1" max="1" width="42.140625" style="3" customWidth="1"/>
    <col min="2" max="6" width="22.7109375" style="3" customWidth="1"/>
    <col min="7" max="16384" width="11.42578125" style="3"/>
  </cols>
  <sheetData>
    <row r="2" spans="1:6" x14ac:dyDescent="0.15">
      <c r="A2" s="1" t="s">
        <v>121</v>
      </c>
      <c r="B2" s="1"/>
      <c r="C2" s="1"/>
    </row>
    <row r="4" spans="1:6" x14ac:dyDescent="0.15">
      <c r="A4" s="112" t="s">
        <v>28</v>
      </c>
      <c r="B4" s="38" t="s">
        <v>122</v>
      </c>
      <c r="C4" s="38" t="s">
        <v>123</v>
      </c>
      <c r="D4" s="38" t="s">
        <v>124</v>
      </c>
      <c r="E4" s="38" t="s">
        <v>125</v>
      </c>
      <c r="F4" s="38" t="s">
        <v>126</v>
      </c>
    </row>
    <row r="5" spans="1:6" ht="10.5" x14ac:dyDescent="0.15">
      <c r="A5" s="1" t="s">
        <v>127</v>
      </c>
      <c r="B5" s="19">
        <v>287762990086.90637</v>
      </c>
      <c r="C5" s="130">
        <v>282554331169.99579</v>
      </c>
      <c r="D5" s="130">
        <v>471727172227.77124</v>
      </c>
      <c r="E5" s="130">
        <v>548031578835.59888</v>
      </c>
      <c r="F5" s="130">
        <v>864554491523</v>
      </c>
    </row>
    <row r="6" spans="1:6" ht="10.5" x14ac:dyDescent="0.15">
      <c r="A6" s="131" t="s">
        <v>110</v>
      </c>
      <c r="B6" s="19">
        <v>52552984406.403625</v>
      </c>
      <c r="C6" s="130">
        <v>38106131091.743004</v>
      </c>
      <c r="D6" s="130">
        <v>63273129918.231857</v>
      </c>
      <c r="E6" s="130">
        <v>79139504830.846619</v>
      </c>
      <c r="F6" s="130">
        <v>102373109218</v>
      </c>
    </row>
    <row r="7" spans="1:6" ht="10.5" x14ac:dyDescent="0.15">
      <c r="A7" s="132" t="s">
        <v>11</v>
      </c>
      <c r="B7" s="19">
        <v>43773757.658100002</v>
      </c>
      <c r="C7" s="130">
        <v>8872689.7116</v>
      </c>
      <c r="D7" s="130">
        <v>26250955.423799999</v>
      </c>
      <c r="E7" s="130">
        <v>0</v>
      </c>
      <c r="F7" s="130">
        <v>0</v>
      </c>
    </row>
    <row r="8" spans="1:6" ht="10.5" x14ac:dyDescent="0.15">
      <c r="A8" s="133" t="s">
        <v>38</v>
      </c>
      <c r="B8" s="13">
        <v>43773757.658100002</v>
      </c>
      <c r="C8" s="134">
        <v>8872689.7116</v>
      </c>
      <c r="D8" s="134">
        <v>26250955.423799999</v>
      </c>
      <c r="E8" s="134">
        <v>0</v>
      </c>
      <c r="F8" s="134">
        <v>0</v>
      </c>
    </row>
    <row r="9" spans="1:6" ht="10.5" x14ac:dyDescent="0.15">
      <c r="A9" s="132" t="s">
        <v>10</v>
      </c>
      <c r="B9" s="19">
        <v>2199477975.0785999</v>
      </c>
      <c r="C9" s="130">
        <v>3145594063.6406012</v>
      </c>
      <c r="D9" s="130">
        <v>3110385043.2797995</v>
      </c>
      <c r="E9" s="130">
        <v>3140699700.9556003</v>
      </c>
      <c r="F9" s="130">
        <v>3704600645</v>
      </c>
    </row>
    <row r="10" spans="1:6" ht="10.5" x14ac:dyDescent="0.15">
      <c r="A10" s="133" t="s">
        <v>111</v>
      </c>
      <c r="B10" s="13">
        <v>2199477975.0785999</v>
      </c>
      <c r="C10" s="134">
        <v>3145594063.6406012</v>
      </c>
      <c r="D10" s="134">
        <v>3110385043.2797995</v>
      </c>
      <c r="E10" s="134">
        <v>3140699700.9556003</v>
      </c>
      <c r="F10" s="134">
        <v>3704600645</v>
      </c>
    </row>
    <row r="11" spans="1:6" ht="10.5" x14ac:dyDescent="0.15">
      <c r="A11" s="133" t="s">
        <v>112</v>
      </c>
      <c r="B11" s="13">
        <v>0</v>
      </c>
      <c r="C11" s="134">
        <v>0</v>
      </c>
      <c r="D11" s="134">
        <v>0</v>
      </c>
      <c r="E11" s="134">
        <v>0</v>
      </c>
      <c r="F11" s="134">
        <v>0</v>
      </c>
    </row>
    <row r="12" spans="1:6" ht="10.5" x14ac:dyDescent="0.15">
      <c r="A12" s="133" t="s">
        <v>113</v>
      </c>
      <c r="B12" s="13">
        <v>0</v>
      </c>
      <c r="C12" s="134">
        <v>0</v>
      </c>
      <c r="D12" s="134">
        <v>0</v>
      </c>
      <c r="E12" s="134">
        <v>0</v>
      </c>
      <c r="F12" s="134">
        <v>0</v>
      </c>
    </row>
    <row r="13" spans="1:6" ht="10.5" x14ac:dyDescent="0.15">
      <c r="A13" s="132" t="s">
        <v>15</v>
      </c>
      <c r="B13" s="19">
        <v>19035774287.882999</v>
      </c>
      <c r="C13" s="130">
        <v>11347826491.944798</v>
      </c>
      <c r="D13" s="130">
        <v>20904388770.512405</v>
      </c>
      <c r="E13" s="130">
        <v>18965467437.464905</v>
      </c>
      <c r="F13" s="130">
        <v>26664040728</v>
      </c>
    </row>
    <row r="14" spans="1:6" ht="10.5" x14ac:dyDescent="0.15">
      <c r="A14" s="133" t="s">
        <v>114</v>
      </c>
      <c r="B14" s="13">
        <v>555234386.49000001</v>
      </c>
      <c r="C14" s="134">
        <v>574758660.04700017</v>
      </c>
      <c r="D14" s="134">
        <v>880465922.60279989</v>
      </c>
      <c r="E14" s="134">
        <v>243033222.8687</v>
      </c>
      <c r="F14" s="134">
        <v>1603418557</v>
      </c>
    </row>
    <row r="15" spans="1:6" ht="10.5" x14ac:dyDescent="0.15">
      <c r="A15" s="133" t="s">
        <v>115</v>
      </c>
      <c r="B15" s="13">
        <v>8002550774.3310003</v>
      </c>
      <c r="C15" s="134">
        <v>4057611472.657598</v>
      </c>
      <c r="D15" s="134">
        <v>13319549014.482307</v>
      </c>
      <c r="E15" s="134">
        <v>15954484786.426603</v>
      </c>
      <c r="F15" s="134">
        <v>21902753309</v>
      </c>
    </row>
    <row r="16" spans="1:6" ht="10.5" x14ac:dyDescent="0.15">
      <c r="A16" s="133" t="s">
        <v>116</v>
      </c>
      <c r="B16" s="13">
        <v>0</v>
      </c>
      <c r="C16" s="134">
        <v>0</v>
      </c>
      <c r="D16" s="134">
        <v>0</v>
      </c>
      <c r="E16" s="134">
        <v>156557762.96399999</v>
      </c>
      <c r="F16" s="134">
        <v>267921</v>
      </c>
    </row>
    <row r="17" spans="1:6" ht="10.5" x14ac:dyDescent="0.15">
      <c r="A17" s="133" t="s">
        <v>117</v>
      </c>
      <c r="B17" s="13">
        <v>10477989127.061998</v>
      </c>
      <c r="C17" s="134">
        <v>6715456359.2401981</v>
      </c>
      <c r="D17" s="134">
        <v>6704373833.4272976</v>
      </c>
      <c r="E17" s="134">
        <v>2611391665.2055998</v>
      </c>
      <c r="F17" s="134">
        <v>3157600941</v>
      </c>
    </row>
    <row r="18" spans="1:6" ht="10.5" x14ac:dyDescent="0.15">
      <c r="A18" s="132" t="s">
        <v>8</v>
      </c>
      <c r="B18" s="19">
        <v>26560609243.893024</v>
      </c>
      <c r="C18" s="130">
        <v>16589737466.130404</v>
      </c>
      <c r="D18" s="130">
        <v>30126522150.892506</v>
      </c>
      <c r="E18" s="130">
        <v>40376315328.238098</v>
      </c>
      <c r="F18" s="130">
        <v>55507197440</v>
      </c>
    </row>
    <row r="19" spans="1:6" ht="10.5" x14ac:dyDescent="0.15">
      <c r="A19" s="133" t="s">
        <v>32</v>
      </c>
      <c r="B19" s="13">
        <v>1129429433.2400999</v>
      </c>
      <c r="C19" s="134">
        <v>840968766.52359998</v>
      </c>
      <c r="D19" s="134">
        <v>272215910.06399995</v>
      </c>
      <c r="E19" s="134">
        <v>359173389.72909999</v>
      </c>
      <c r="F19" s="134">
        <v>1639809846</v>
      </c>
    </row>
    <row r="20" spans="1:6" ht="10.5" x14ac:dyDescent="0.15">
      <c r="A20" s="133" t="s">
        <v>33</v>
      </c>
      <c r="B20" s="13">
        <v>547311404.13660002</v>
      </c>
      <c r="C20" s="134">
        <v>133779854.351</v>
      </c>
      <c r="D20" s="134">
        <v>628887525.40589988</v>
      </c>
      <c r="E20" s="134">
        <v>1212164924.0416</v>
      </c>
      <c r="F20" s="134">
        <v>1220614827</v>
      </c>
    </row>
    <row r="21" spans="1:6" ht="10.5" x14ac:dyDescent="0.15">
      <c r="A21" s="133" t="s">
        <v>34</v>
      </c>
      <c r="B21" s="13">
        <v>24883868406.516323</v>
      </c>
      <c r="C21" s="134">
        <v>15614988845.255804</v>
      </c>
      <c r="D21" s="134">
        <v>29225418715.422604</v>
      </c>
      <c r="E21" s="134">
        <v>38804977014.4674</v>
      </c>
      <c r="F21" s="134">
        <v>52646772767</v>
      </c>
    </row>
    <row r="22" spans="1:6" ht="10.5" x14ac:dyDescent="0.15">
      <c r="A22" s="132" t="s">
        <v>14</v>
      </c>
      <c r="B22" s="19">
        <v>4713349141.8909006</v>
      </c>
      <c r="C22" s="130">
        <v>7014100380.3156004</v>
      </c>
      <c r="D22" s="130">
        <v>9105582998.1233959</v>
      </c>
      <c r="E22" s="130">
        <v>16657022364.188002</v>
      </c>
      <c r="F22" s="130">
        <v>16497270405</v>
      </c>
    </row>
    <row r="23" spans="1:6" ht="10.5" x14ac:dyDescent="0.15">
      <c r="A23" s="133" t="s">
        <v>118</v>
      </c>
      <c r="B23" s="13">
        <v>486802988.32139993</v>
      </c>
      <c r="C23" s="134">
        <v>2418209324.6739998</v>
      </c>
      <c r="D23" s="134">
        <v>3682462370.0405998</v>
      </c>
      <c r="E23" s="134">
        <v>4830062100.3479004</v>
      </c>
      <c r="F23" s="134">
        <v>4388950532</v>
      </c>
    </row>
    <row r="24" spans="1:6" ht="10.5" x14ac:dyDescent="0.15">
      <c r="A24" s="133" t="s">
        <v>119</v>
      </c>
      <c r="B24" s="13">
        <v>4226546153.5695004</v>
      </c>
      <c r="C24" s="134">
        <v>4595891055.6416006</v>
      </c>
      <c r="D24" s="134">
        <v>5423120628.0828028</v>
      </c>
      <c r="E24" s="134">
        <v>11826960263.840101</v>
      </c>
      <c r="F24" s="134">
        <v>12108319873</v>
      </c>
    </row>
    <row r="25" spans="1:6" x14ac:dyDescent="0.15">
      <c r="A25" s="131" t="s">
        <v>128</v>
      </c>
      <c r="B25" s="123">
        <v>235210005680.50275</v>
      </c>
      <c r="C25" s="135">
        <v>244448200078.25281</v>
      </c>
      <c r="D25" s="135">
        <v>408454042309.53961</v>
      </c>
      <c r="E25" s="135">
        <v>468892074004.75208</v>
      </c>
      <c r="F25" s="135">
        <v>762181382305</v>
      </c>
    </row>
    <row r="26" spans="1:6" ht="10.5" x14ac:dyDescent="0.15">
      <c r="A26" s="132" t="s">
        <v>10</v>
      </c>
      <c r="B26" s="123">
        <v>0</v>
      </c>
      <c r="C26" s="135">
        <v>0</v>
      </c>
      <c r="D26" s="135">
        <v>1658371270.8506999</v>
      </c>
      <c r="E26" s="135">
        <v>760688569.79910004</v>
      </c>
      <c r="F26" s="135">
        <v>0</v>
      </c>
    </row>
    <row r="27" spans="1:6" ht="10.5" x14ac:dyDescent="0.15">
      <c r="A27" s="133" t="s">
        <v>111</v>
      </c>
      <c r="B27" s="120">
        <v>0</v>
      </c>
      <c r="C27" s="136">
        <v>0</v>
      </c>
      <c r="D27" s="136">
        <v>1658371270.8506999</v>
      </c>
      <c r="E27" s="136">
        <v>760688569.79910004</v>
      </c>
      <c r="F27" s="136">
        <v>0</v>
      </c>
    </row>
    <row r="28" spans="1:6" ht="10.5" x14ac:dyDescent="0.15">
      <c r="A28" s="132" t="s">
        <v>8</v>
      </c>
      <c r="B28" s="123">
        <v>3248776742.8617001</v>
      </c>
      <c r="C28" s="135">
        <v>7369033264.3641968</v>
      </c>
      <c r="D28" s="135">
        <v>10928851988.492401</v>
      </c>
      <c r="E28" s="135">
        <v>17831923182.522598</v>
      </c>
      <c r="F28" s="135">
        <v>12971177493</v>
      </c>
    </row>
    <row r="29" spans="1:6" ht="10.5" x14ac:dyDescent="0.15">
      <c r="A29" s="133" t="s">
        <v>34</v>
      </c>
      <c r="B29" s="119">
        <v>3248776742.8617001</v>
      </c>
      <c r="C29" s="137">
        <v>7369033264.3641968</v>
      </c>
      <c r="D29" s="137">
        <v>10928851988.492401</v>
      </c>
      <c r="E29" s="137">
        <v>17831923182.522598</v>
      </c>
      <c r="F29" s="137">
        <v>12971177493</v>
      </c>
    </row>
    <row r="30" spans="1:6" ht="10.5" x14ac:dyDescent="0.15">
      <c r="A30" s="138" t="s">
        <v>14</v>
      </c>
      <c r="B30" s="135">
        <v>231961228937.64105</v>
      </c>
      <c r="C30" s="135">
        <v>237079166813.88861</v>
      </c>
      <c r="D30" s="135">
        <v>395866819050.19647</v>
      </c>
      <c r="E30" s="135">
        <v>450299462252.43042</v>
      </c>
      <c r="F30" s="135">
        <v>749210204812</v>
      </c>
    </row>
    <row r="31" spans="1:6" ht="10.5" x14ac:dyDescent="0.15">
      <c r="A31" s="139" t="s">
        <v>118</v>
      </c>
      <c r="B31" s="120">
        <v>0</v>
      </c>
      <c r="C31" s="137">
        <v>22505726.414600004</v>
      </c>
      <c r="D31" s="137">
        <v>131832171.58319999</v>
      </c>
      <c r="E31" s="137">
        <v>21671817.588</v>
      </c>
      <c r="F31" s="137">
        <v>11956841</v>
      </c>
    </row>
    <row r="32" spans="1:6" ht="10.5" x14ac:dyDescent="0.15">
      <c r="A32" s="139" t="s">
        <v>119</v>
      </c>
      <c r="B32" s="119">
        <v>231961228937.64105</v>
      </c>
      <c r="C32" s="137">
        <v>237056661087.474</v>
      </c>
      <c r="D32" s="137">
        <v>395734986878.61322</v>
      </c>
      <c r="E32" s="137">
        <v>450277790434.84241</v>
      </c>
      <c r="F32" s="137">
        <v>749198247971</v>
      </c>
    </row>
    <row r="33" spans="1:5" ht="11.25" customHeight="1" x14ac:dyDescent="0.15">
      <c r="A33" s="111"/>
      <c r="B33" s="79"/>
      <c r="C33" s="79"/>
      <c r="D33" s="79"/>
      <c r="E33" s="79"/>
    </row>
    <row r="34" spans="1:5" ht="10.5" x14ac:dyDescent="0.15">
      <c r="A34" s="3" t="s">
        <v>129</v>
      </c>
    </row>
    <row r="35" spans="1:5" ht="10.5" x14ac:dyDescent="0.15">
      <c r="A35" s="3" t="s">
        <v>130</v>
      </c>
    </row>
    <row r="36" spans="1:5" ht="10.5" x14ac:dyDescent="0.15">
      <c r="A36" s="3" t="s">
        <v>131</v>
      </c>
    </row>
    <row r="37" spans="1:5" ht="10.5" x14ac:dyDescent="0.15">
      <c r="A37" s="3" t="s">
        <v>132</v>
      </c>
    </row>
    <row r="38" spans="1:5" ht="10.5" x14ac:dyDescent="0.15">
      <c r="A38" s="3" t="s">
        <v>133</v>
      </c>
    </row>
    <row r="39" spans="1:5" ht="10.5" x14ac:dyDescent="0.15">
      <c r="A39" s="3" t="s">
        <v>134</v>
      </c>
    </row>
    <row r="40" spans="1:5" ht="10.5" x14ac:dyDescent="0.15">
      <c r="A40" s="3" t="s">
        <v>26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zoomScaleNormal="100" workbookViewId="0"/>
  </sheetViews>
  <sheetFormatPr baseColWidth="10" defaultColWidth="11.42578125" defaultRowHeight="11.25" customHeight="1" x14ac:dyDescent="0.15"/>
  <cols>
    <col min="1" max="1" width="43.5703125" style="3" customWidth="1"/>
    <col min="2" max="6" width="20.42578125" style="3" customWidth="1"/>
    <col min="7" max="16384" width="11.42578125" style="3"/>
  </cols>
  <sheetData>
    <row r="1" spans="1:15" ht="10.5" x14ac:dyDescent="0.15"/>
    <row r="2" spans="1:15" ht="14.25" customHeight="1" x14ac:dyDescent="0.15">
      <c r="A2" s="1" t="s">
        <v>135</v>
      </c>
      <c r="B2" s="1"/>
      <c r="C2" s="1"/>
    </row>
    <row r="3" spans="1:15" ht="10.5" x14ac:dyDescent="0.15">
      <c r="A3" s="6"/>
    </row>
    <row r="4" spans="1:15" ht="15" customHeight="1" x14ac:dyDescent="0.15">
      <c r="A4" s="112" t="s">
        <v>28</v>
      </c>
      <c r="B4" s="38" t="s">
        <v>122</v>
      </c>
      <c r="C4" s="38" t="s">
        <v>123</v>
      </c>
      <c r="D4" s="38" t="s">
        <v>124</v>
      </c>
      <c r="E4" s="38" t="s">
        <v>125</v>
      </c>
      <c r="F4" s="38">
        <v>2023</v>
      </c>
    </row>
    <row r="5" spans="1:15" ht="11.25" customHeight="1" x14ac:dyDescent="0.25">
      <c r="A5" s="1" t="s">
        <v>136</v>
      </c>
      <c r="B5" s="19">
        <v>372365309172.45685</v>
      </c>
      <c r="C5" s="130">
        <v>354888239949.51471</v>
      </c>
      <c r="D5" s="130">
        <v>552864245850.94788</v>
      </c>
      <c r="E5" s="130">
        <v>569404810410.18726</v>
      </c>
      <c r="F5" s="130">
        <v>864554491523</v>
      </c>
      <c r="J5" s="44"/>
      <c r="K5" s="45"/>
      <c r="L5" s="45"/>
      <c r="M5" s="45"/>
      <c r="N5" s="45"/>
      <c r="O5" s="44"/>
    </row>
    <row r="6" spans="1:15" s="43" customFormat="1" ht="11.25" customHeight="1" x14ac:dyDescent="0.25">
      <c r="A6" s="131" t="s">
        <v>110</v>
      </c>
      <c r="B6" s="140">
        <v>68003561821.886299</v>
      </c>
      <c r="C6" s="141">
        <v>47861300651.22921</v>
      </c>
      <c r="D6" s="141">
        <v>74156108264.16774</v>
      </c>
      <c r="E6" s="141">
        <v>82225945519.249634</v>
      </c>
      <c r="F6" s="141">
        <v>102373109218</v>
      </c>
      <c r="J6" s="142"/>
      <c r="K6" s="142"/>
      <c r="L6" s="142"/>
      <c r="M6" s="142"/>
      <c r="N6" s="142"/>
      <c r="O6" s="142"/>
    </row>
    <row r="7" spans="1:15" s="43" customFormat="1" ht="11.25" customHeight="1" x14ac:dyDescent="0.25">
      <c r="A7" s="53" t="s">
        <v>137</v>
      </c>
      <c r="B7" s="140">
        <v>56643242.4095814</v>
      </c>
      <c r="C7" s="141">
        <v>11144098.277769599</v>
      </c>
      <c r="D7" s="141">
        <v>30766119.756693602</v>
      </c>
      <c r="E7" s="141">
        <v>0</v>
      </c>
      <c r="F7" s="141">
        <v>0</v>
      </c>
      <c r="J7" s="142"/>
      <c r="K7" s="143"/>
      <c r="L7" s="143"/>
      <c r="M7" s="143"/>
      <c r="N7" s="143"/>
      <c r="O7" s="144"/>
    </row>
    <row r="8" spans="1:15" ht="10.5" x14ac:dyDescent="0.15">
      <c r="A8" s="118" t="s">
        <v>38</v>
      </c>
      <c r="B8" s="13">
        <v>56643242.4095814</v>
      </c>
      <c r="C8" s="134">
        <v>11144098.277769599</v>
      </c>
      <c r="D8" s="134">
        <v>30766119.756693602</v>
      </c>
      <c r="E8" s="134">
        <v>0</v>
      </c>
      <c r="F8" s="134">
        <v>0</v>
      </c>
    </row>
    <row r="9" spans="1:15" ht="10.5" x14ac:dyDescent="0.15">
      <c r="A9" s="117" t="s">
        <v>10</v>
      </c>
      <c r="B9" s="19">
        <v>2846124499.7517085</v>
      </c>
      <c r="C9" s="130">
        <v>3950866143.9325948</v>
      </c>
      <c r="D9" s="130">
        <v>3645371270.7239251</v>
      </c>
      <c r="E9" s="130">
        <v>3263186989.2928686</v>
      </c>
      <c r="F9" s="130">
        <v>3704600645</v>
      </c>
    </row>
    <row r="10" spans="1:15" ht="10.5" x14ac:dyDescent="0.15">
      <c r="A10" s="118" t="s">
        <v>111</v>
      </c>
      <c r="B10" s="13">
        <v>2846124499.7517085</v>
      </c>
      <c r="C10" s="134">
        <v>3950866143.9325948</v>
      </c>
      <c r="D10" s="134">
        <v>3645371270.7239251</v>
      </c>
      <c r="E10" s="134">
        <v>3263186989.2928686</v>
      </c>
      <c r="F10" s="134">
        <v>3704600645</v>
      </c>
    </row>
    <row r="11" spans="1:15" ht="10.5" x14ac:dyDescent="0.15">
      <c r="A11" s="118" t="s">
        <v>112</v>
      </c>
      <c r="B11" s="13">
        <v>0</v>
      </c>
      <c r="C11" s="134">
        <v>0</v>
      </c>
      <c r="D11" s="134">
        <v>0</v>
      </c>
      <c r="E11" s="134">
        <v>0</v>
      </c>
      <c r="F11" s="134">
        <v>0</v>
      </c>
      <c r="J11" s="21"/>
    </row>
    <row r="12" spans="1:15" ht="10.5" x14ac:dyDescent="0.15">
      <c r="A12" s="118" t="s">
        <v>113</v>
      </c>
      <c r="B12" s="13">
        <v>0</v>
      </c>
      <c r="C12" s="134">
        <v>0</v>
      </c>
      <c r="D12" s="134">
        <v>0</v>
      </c>
      <c r="E12" s="134">
        <v>0</v>
      </c>
      <c r="F12" s="134">
        <v>0</v>
      </c>
    </row>
    <row r="13" spans="1:15" ht="10.5" x14ac:dyDescent="0.15">
      <c r="A13" s="117" t="s">
        <v>15</v>
      </c>
      <c r="B13" s="19">
        <v>24632291928.520599</v>
      </c>
      <c r="C13" s="130">
        <v>14252870073.882666</v>
      </c>
      <c r="D13" s="130">
        <v>24499943639.040543</v>
      </c>
      <c r="E13" s="130">
        <v>19705120667.526039</v>
      </c>
      <c r="F13" s="130">
        <v>26664040728</v>
      </c>
    </row>
    <row r="14" spans="1:15" ht="10.5" x14ac:dyDescent="0.15">
      <c r="A14" s="118" t="s">
        <v>114</v>
      </c>
      <c r="B14" s="13">
        <v>718473296.11805999</v>
      </c>
      <c r="C14" s="134">
        <v>721896877.01903212</v>
      </c>
      <c r="D14" s="134">
        <v>1031906061.2904816</v>
      </c>
      <c r="E14" s="134">
        <v>252511518.5605793</v>
      </c>
      <c r="F14" s="134">
        <v>1603418557</v>
      </c>
    </row>
    <row r="15" spans="1:15" ht="10.5" x14ac:dyDescent="0.15">
      <c r="A15" s="118" t="s">
        <v>115</v>
      </c>
      <c r="B15" s="13">
        <v>10355300701.984316</v>
      </c>
      <c r="C15" s="134">
        <v>5096360009.6579428</v>
      </c>
      <c r="D15" s="134">
        <v>15610511444.973265</v>
      </c>
      <c r="E15" s="134">
        <v>16576709693.09724</v>
      </c>
      <c r="F15" s="134">
        <v>21902753309</v>
      </c>
    </row>
    <row r="16" spans="1:15" ht="10.5" x14ac:dyDescent="0.15">
      <c r="A16" s="118" t="s">
        <v>116</v>
      </c>
      <c r="B16" s="13">
        <v>0</v>
      </c>
      <c r="C16" s="134">
        <v>0</v>
      </c>
      <c r="D16" s="134">
        <v>0</v>
      </c>
      <c r="E16" s="134">
        <v>162663515.719596</v>
      </c>
      <c r="F16" s="134">
        <v>267921</v>
      </c>
    </row>
    <row r="17" spans="1:6" ht="10.5" x14ac:dyDescent="0.15">
      <c r="A17" s="118" t="s">
        <v>117</v>
      </c>
      <c r="B17" s="13">
        <v>13558517930.418228</v>
      </c>
      <c r="C17" s="134">
        <v>8434613187.2056885</v>
      </c>
      <c r="D17" s="134">
        <v>7857526132.7767935</v>
      </c>
      <c r="E17" s="134">
        <v>2713235940.1486187</v>
      </c>
      <c r="F17" s="134">
        <v>3157600941</v>
      </c>
    </row>
    <row r="18" spans="1:6" ht="10.5" x14ac:dyDescent="0.15">
      <c r="A18" s="117" t="s">
        <v>8</v>
      </c>
      <c r="B18" s="19">
        <v>34369428361.597572</v>
      </c>
      <c r="C18" s="130">
        <v>20836710257.459785</v>
      </c>
      <c r="D18" s="130">
        <v>35308283960.846016</v>
      </c>
      <c r="E18" s="130">
        <v>41950991626.039383</v>
      </c>
      <c r="F18" s="130">
        <v>55507197440</v>
      </c>
    </row>
    <row r="19" spans="1:6" ht="10.5" x14ac:dyDescent="0.15">
      <c r="A19" s="118" t="s">
        <v>32</v>
      </c>
      <c r="B19" s="13">
        <v>1461481686.6126893</v>
      </c>
      <c r="C19" s="134">
        <v>1056256770.7536415</v>
      </c>
      <c r="D19" s="134">
        <v>319037046.59500796</v>
      </c>
      <c r="E19" s="134">
        <v>373181151.92853492</v>
      </c>
      <c r="F19" s="134">
        <v>1639809846</v>
      </c>
    </row>
    <row r="20" spans="1:6" ht="10.5" x14ac:dyDescent="0.15">
      <c r="A20" s="118" t="s">
        <v>33</v>
      </c>
      <c r="B20" s="13">
        <v>708220956.95276046</v>
      </c>
      <c r="C20" s="134">
        <v>168027497.06485599</v>
      </c>
      <c r="D20" s="134">
        <v>737056179.77571476</v>
      </c>
      <c r="E20" s="134">
        <v>1259439356.0792224</v>
      </c>
      <c r="F20" s="134">
        <v>1220614827</v>
      </c>
    </row>
    <row r="21" spans="1:6" ht="10.5" x14ac:dyDescent="0.15">
      <c r="A21" s="118" t="s">
        <v>34</v>
      </c>
      <c r="B21" s="13">
        <v>32199725718.032124</v>
      </c>
      <c r="C21" s="134">
        <v>19612425989.641289</v>
      </c>
      <c r="D21" s="134">
        <v>34252190734.475292</v>
      </c>
      <c r="E21" s="134">
        <v>40318371118.031631</v>
      </c>
      <c r="F21" s="134">
        <v>52646772767</v>
      </c>
    </row>
    <row r="22" spans="1:6" ht="10.5" x14ac:dyDescent="0.15">
      <c r="A22" s="117" t="s">
        <v>14</v>
      </c>
      <c r="B22" s="19">
        <v>6099073789.6068258</v>
      </c>
      <c r="C22" s="130">
        <v>8809710077.6763935</v>
      </c>
      <c r="D22" s="130">
        <v>10671743273.800621</v>
      </c>
      <c r="E22" s="130">
        <v>17306646236.391335</v>
      </c>
      <c r="F22" s="130">
        <v>16497270405</v>
      </c>
    </row>
    <row r="23" spans="1:6" ht="10.5" x14ac:dyDescent="0.15">
      <c r="A23" s="118" t="s">
        <v>118</v>
      </c>
      <c r="B23" s="13">
        <v>629923066.88789153</v>
      </c>
      <c r="C23" s="134">
        <v>3037270911.790544</v>
      </c>
      <c r="D23" s="134">
        <v>4315845897.687583</v>
      </c>
      <c r="E23" s="134">
        <v>5018434522.2614689</v>
      </c>
      <c r="F23" s="134">
        <v>4388950532</v>
      </c>
    </row>
    <row r="24" spans="1:6" ht="10.5" x14ac:dyDescent="0.15">
      <c r="A24" s="118" t="s">
        <v>119</v>
      </c>
      <c r="B24" s="13">
        <v>5469150722.7189341</v>
      </c>
      <c r="C24" s="134">
        <v>5772439165.88585</v>
      </c>
      <c r="D24" s="134">
        <v>6355897376.1130447</v>
      </c>
      <c r="E24" s="134">
        <v>12288211714.129866</v>
      </c>
      <c r="F24" s="134">
        <v>12108319873</v>
      </c>
    </row>
    <row r="25" spans="1:6" ht="10.5" x14ac:dyDescent="0.15">
      <c r="A25" s="115" t="s">
        <v>138</v>
      </c>
      <c r="B25" s="123">
        <v>304361747350.57056</v>
      </c>
      <c r="C25" s="135">
        <v>307026939298.28552</v>
      </c>
      <c r="D25" s="135">
        <v>478708137586.78046</v>
      </c>
      <c r="E25" s="135">
        <v>487178864890.93744</v>
      </c>
      <c r="F25" s="135">
        <v>762181382305</v>
      </c>
    </row>
    <row r="26" spans="1:6" ht="10.5" x14ac:dyDescent="0.15">
      <c r="A26" s="117" t="s">
        <v>10</v>
      </c>
      <c r="B26" s="123">
        <v>0</v>
      </c>
      <c r="C26" s="135">
        <v>0</v>
      </c>
      <c r="D26" s="135">
        <v>1943611129.4370203</v>
      </c>
      <c r="E26" s="135">
        <v>790355424.02126491</v>
      </c>
      <c r="F26" s="135">
        <v>0</v>
      </c>
    </row>
    <row r="27" spans="1:6" ht="10.5" x14ac:dyDescent="0.15">
      <c r="A27" s="118" t="s">
        <v>111</v>
      </c>
      <c r="B27" s="120">
        <v>0</v>
      </c>
      <c r="C27" s="136">
        <v>0</v>
      </c>
      <c r="D27" s="136">
        <v>1943611129.4370203</v>
      </c>
      <c r="E27" s="136">
        <v>790355424.02126491</v>
      </c>
      <c r="F27" s="136">
        <v>0</v>
      </c>
    </row>
    <row r="28" spans="1:6" ht="10.5" x14ac:dyDescent="0.15">
      <c r="A28" s="117" t="s">
        <v>8</v>
      </c>
      <c r="B28" s="123">
        <v>4203917105.2630401</v>
      </c>
      <c r="C28" s="135">
        <v>9255505780.0414314</v>
      </c>
      <c r="D28" s="135">
        <v>12808614530.513094</v>
      </c>
      <c r="E28" s="135">
        <v>18527368186.64098</v>
      </c>
      <c r="F28" s="135">
        <v>12971177493</v>
      </c>
    </row>
    <row r="29" spans="1:6" ht="10.5" x14ac:dyDescent="0.15">
      <c r="A29" s="118" t="s">
        <v>34</v>
      </c>
      <c r="B29" s="119">
        <v>4203917105.2630401</v>
      </c>
      <c r="C29" s="137">
        <v>9255505780.0414314</v>
      </c>
      <c r="D29" s="137">
        <v>12808614530.513094</v>
      </c>
      <c r="E29" s="137">
        <v>18527368186.64098</v>
      </c>
      <c r="F29" s="137">
        <v>12971177493</v>
      </c>
    </row>
    <row r="30" spans="1:6" ht="10.5" x14ac:dyDescent="0.15">
      <c r="A30" s="117" t="s">
        <v>14</v>
      </c>
      <c r="B30" s="135">
        <v>300157830245.30756</v>
      </c>
      <c r="C30" s="135">
        <v>297771433518.24408</v>
      </c>
      <c r="D30" s="135">
        <v>463955911926.83032</v>
      </c>
      <c r="E30" s="135">
        <v>467861141280.27521</v>
      </c>
      <c r="F30" s="135">
        <v>749210204812</v>
      </c>
    </row>
    <row r="31" spans="1:6" ht="10.5" x14ac:dyDescent="0.15">
      <c r="A31" s="118" t="s">
        <v>118</v>
      </c>
      <c r="B31" s="120">
        <v>0</v>
      </c>
      <c r="C31" s="137">
        <v>28267192.376737606</v>
      </c>
      <c r="D31" s="137">
        <v>154507305.09551039</v>
      </c>
      <c r="E31" s="137">
        <v>22517018.473931998</v>
      </c>
      <c r="F31" s="137">
        <v>11956841</v>
      </c>
    </row>
    <row r="32" spans="1:6" ht="10.5" x14ac:dyDescent="0.15">
      <c r="A32" s="118" t="s">
        <v>119</v>
      </c>
      <c r="B32" s="119">
        <v>300157830245.30756</v>
      </c>
      <c r="C32" s="137">
        <v>297743166325.86737</v>
      </c>
      <c r="D32" s="137">
        <v>463801404621.73468</v>
      </c>
      <c r="E32" s="137">
        <v>467838624261.80127</v>
      </c>
      <c r="F32" s="137">
        <v>749198247971</v>
      </c>
    </row>
    <row r="33" spans="1:6" ht="10.5" x14ac:dyDescent="0.15">
      <c r="A33" s="41"/>
      <c r="B33" s="72"/>
      <c r="C33" s="72"/>
      <c r="D33" s="72"/>
      <c r="E33" s="72"/>
    </row>
    <row r="34" spans="1:6" ht="10.5" x14ac:dyDescent="0.15">
      <c r="A34" s="36" t="s">
        <v>139</v>
      </c>
      <c r="B34" s="72"/>
      <c r="C34" s="72"/>
      <c r="D34" s="72"/>
      <c r="E34" s="72"/>
    </row>
    <row r="35" spans="1:6" ht="10.5" x14ac:dyDescent="0.15">
      <c r="A35" s="36" t="s">
        <v>140</v>
      </c>
      <c r="B35" s="43"/>
      <c r="C35" s="145"/>
      <c r="D35" s="36"/>
    </row>
    <row r="36" spans="1:6" ht="10.5" x14ac:dyDescent="0.15">
      <c r="A36" s="36" t="s">
        <v>141</v>
      </c>
      <c r="B36" s="43"/>
      <c r="C36" s="145"/>
      <c r="D36" s="36"/>
      <c r="E36" s="146"/>
    </row>
    <row r="37" spans="1:6" ht="10.5" x14ac:dyDescent="0.15">
      <c r="A37" s="36" t="s">
        <v>142</v>
      </c>
      <c r="B37" s="43"/>
      <c r="C37" s="145"/>
      <c r="D37" s="36"/>
      <c r="E37" s="146"/>
    </row>
    <row r="38" spans="1:6" ht="10.5" x14ac:dyDescent="0.15">
      <c r="A38" s="36" t="s">
        <v>143</v>
      </c>
      <c r="B38" s="43"/>
      <c r="C38" s="145"/>
      <c r="D38" s="36"/>
      <c r="E38" s="146"/>
    </row>
    <row r="39" spans="1:6" ht="10.5" x14ac:dyDescent="0.15">
      <c r="A39" s="3" t="s">
        <v>26</v>
      </c>
      <c r="B39" s="147"/>
      <c r="C39" s="147"/>
      <c r="D39" s="147"/>
    </row>
    <row r="46" spans="1:6" ht="11.25" customHeight="1" x14ac:dyDescent="0.15">
      <c r="A46" s="53"/>
      <c r="B46" s="54"/>
      <c r="C46" s="54"/>
      <c r="D46" s="54"/>
      <c r="E46" s="54"/>
      <c r="F46" s="54"/>
    </row>
    <row r="47" spans="1:6" ht="11.25" customHeight="1" x14ac:dyDescent="0.15">
      <c r="A47" s="114"/>
      <c r="B47" s="148"/>
      <c r="C47" s="7"/>
      <c r="D47" s="7"/>
      <c r="E47" s="7"/>
      <c r="F47" s="7"/>
    </row>
    <row r="48" spans="1:6" ht="11.25" customHeight="1" x14ac:dyDescent="0.15">
      <c r="A48" s="115"/>
      <c r="B48" s="148"/>
      <c r="C48" s="7"/>
      <c r="D48" s="7"/>
      <c r="E48" s="7"/>
      <c r="F48" s="7"/>
    </row>
    <row r="49" spans="1:6" ht="11.25" customHeight="1" x14ac:dyDescent="0.15">
      <c r="A49" s="117"/>
      <c r="B49" s="148"/>
      <c r="C49" s="7"/>
      <c r="D49" s="7"/>
      <c r="E49" s="7"/>
      <c r="F49" s="7"/>
    </row>
    <row r="50" spans="1:6" ht="11.25" customHeight="1" x14ac:dyDescent="0.15">
      <c r="A50" s="118"/>
      <c r="B50" s="149"/>
      <c r="C50" s="150"/>
      <c r="D50" s="150"/>
      <c r="E50" s="150"/>
      <c r="F50" s="150"/>
    </row>
    <row r="51" spans="1:6" ht="11.25" customHeight="1" x14ac:dyDescent="0.15">
      <c r="A51" s="117"/>
      <c r="B51" s="148"/>
      <c r="C51" s="7"/>
      <c r="D51" s="7"/>
      <c r="E51" s="7"/>
      <c r="F51" s="7"/>
    </row>
    <row r="52" spans="1:6" ht="11.25" customHeight="1" x14ac:dyDescent="0.15">
      <c r="A52" s="118"/>
      <c r="B52" s="149"/>
      <c r="C52" s="150"/>
      <c r="D52" s="150"/>
      <c r="E52" s="150"/>
      <c r="F52" s="150"/>
    </row>
    <row r="53" spans="1:6" ht="11.25" customHeight="1" x14ac:dyDescent="0.15">
      <c r="A53" s="118"/>
      <c r="B53" s="149"/>
      <c r="C53" s="150"/>
      <c r="D53" s="150"/>
      <c r="E53" s="150"/>
      <c r="F53" s="150"/>
    </row>
    <row r="54" spans="1:6" ht="11.25" customHeight="1" x14ac:dyDescent="0.15">
      <c r="A54" s="118"/>
      <c r="B54" s="149"/>
      <c r="C54" s="150"/>
      <c r="D54" s="150"/>
      <c r="E54" s="150"/>
      <c r="F54" s="150"/>
    </row>
    <row r="55" spans="1:6" ht="11.25" customHeight="1" x14ac:dyDescent="0.15">
      <c r="A55" s="117"/>
      <c r="B55" s="148"/>
      <c r="C55" s="7"/>
      <c r="D55" s="7"/>
      <c r="E55" s="7"/>
      <c r="F55" s="7"/>
    </row>
    <row r="56" spans="1:6" ht="11.25" customHeight="1" x14ac:dyDescent="0.15">
      <c r="A56" s="118"/>
      <c r="B56" s="149"/>
      <c r="C56" s="150"/>
      <c r="D56" s="150"/>
      <c r="E56" s="150"/>
      <c r="F56" s="150"/>
    </row>
    <row r="57" spans="1:6" ht="11.25" customHeight="1" x14ac:dyDescent="0.15">
      <c r="A57" s="118"/>
      <c r="B57" s="149"/>
      <c r="C57" s="150"/>
      <c r="D57" s="150"/>
      <c r="E57" s="150"/>
      <c r="F57" s="150"/>
    </row>
    <row r="58" spans="1:6" ht="11.25" customHeight="1" x14ac:dyDescent="0.15">
      <c r="A58" s="118"/>
      <c r="B58" s="149"/>
      <c r="C58" s="150"/>
      <c r="D58" s="150"/>
      <c r="E58" s="150"/>
      <c r="F58" s="150"/>
    </row>
    <row r="59" spans="1:6" ht="11.25" customHeight="1" x14ac:dyDescent="0.15">
      <c r="A59" s="118"/>
      <c r="B59" s="149"/>
      <c r="C59" s="150"/>
      <c r="D59" s="150"/>
      <c r="E59" s="150"/>
      <c r="F59" s="150"/>
    </row>
    <row r="60" spans="1:6" ht="11.25" customHeight="1" x14ac:dyDescent="0.15">
      <c r="A60" s="117"/>
      <c r="B60" s="148"/>
      <c r="C60" s="7"/>
      <c r="D60" s="7"/>
      <c r="E60" s="7"/>
      <c r="F60" s="7"/>
    </row>
    <row r="61" spans="1:6" ht="11.25" customHeight="1" x14ac:dyDescent="0.15">
      <c r="A61" s="118"/>
      <c r="B61" s="149"/>
      <c r="C61" s="150"/>
      <c r="D61" s="150"/>
      <c r="E61" s="150"/>
      <c r="F61" s="150"/>
    </row>
    <row r="62" spans="1:6" ht="11.25" customHeight="1" x14ac:dyDescent="0.15">
      <c r="A62" s="118"/>
      <c r="B62" s="149"/>
      <c r="C62" s="150"/>
      <c r="D62" s="150"/>
      <c r="E62" s="150"/>
      <c r="F62" s="150"/>
    </row>
    <row r="63" spans="1:6" ht="11.25" customHeight="1" x14ac:dyDescent="0.15">
      <c r="A63" s="118"/>
      <c r="B63" s="149"/>
      <c r="C63" s="150"/>
      <c r="D63" s="150"/>
      <c r="E63" s="150"/>
      <c r="F63" s="150"/>
    </row>
    <row r="64" spans="1:6" ht="11.25" customHeight="1" x14ac:dyDescent="0.15">
      <c r="A64" s="117"/>
      <c r="B64" s="148"/>
      <c r="C64" s="7"/>
      <c r="D64" s="7"/>
      <c r="E64" s="7"/>
      <c r="F64" s="7"/>
    </row>
    <row r="65" spans="1:6" ht="11.25" customHeight="1" x14ac:dyDescent="0.15">
      <c r="A65" s="118"/>
      <c r="B65" s="149"/>
      <c r="C65" s="150"/>
      <c r="D65" s="150"/>
      <c r="E65" s="150"/>
      <c r="F65" s="150"/>
    </row>
    <row r="66" spans="1:6" ht="11.25" customHeight="1" x14ac:dyDescent="0.15">
      <c r="A66" s="118"/>
      <c r="B66" s="149"/>
      <c r="C66" s="150"/>
      <c r="D66" s="150"/>
      <c r="E66" s="150"/>
      <c r="F66" s="150"/>
    </row>
    <row r="67" spans="1:6" ht="11.25" customHeight="1" x14ac:dyDescent="0.15">
      <c r="A67" s="115"/>
      <c r="B67" s="151"/>
      <c r="C67" s="152"/>
      <c r="D67" s="152"/>
      <c r="E67" s="152"/>
      <c r="F67" s="152"/>
    </row>
    <row r="68" spans="1:6" ht="11.25" customHeight="1" x14ac:dyDescent="0.15">
      <c r="A68" s="117"/>
      <c r="B68" s="151"/>
      <c r="C68" s="152"/>
      <c r="D68" s="152"/>
      <c r="E68" s="152"/>
      <c r="F68" s="152"/>
    </row>
    <row r="69" spans="1:6" ht="11.25" customHeight="1" x14ac:dyDescent="0.15">
      <c r="A69" s="118"/>
      <c r="B69" s="153"/>
      <c r="C69" s="154"/>
      <c r="D69" s="154"/>
      <c r="E69" s="154"/>
      <c r="F69" s="154"/>
    </row>
    <row r="70" spans="1:6" ht="11.25" customHeight="1" x14ac:dyDescent="0.15">
      <c r="A70" s="117"/>
      <c r="B70" s="151"/>
      <c r="C70" s="152"/>
      <c r="D70" s="152"/>
      <c r="E70" s="152"/>
      <c r="F70" s="152"/>
    </row>
    <row r="71" spans="1:6" ht="11.25" customHeight="1" x14ac:dyDescent="0.15">
      <c r="A71" s="118"/>
      <c r="B71" s="155"/>
      <c r="C71" s="156"/>
      <c r="D71" s="156"/>
      <c r="E71" s="156"/>
      <c r="F71" s="156"/>
    </row>
    <row r="72" spans="1:6" ht="11.25" customHeight="1" x14ac:dyDescent="0.15">
      <c r="A72" s="117"/>
      <c r="B72" s="152"/>
      <c r="C72" s="152"/>
      <c r="D72" s="152"/>
      <c r="E72" s="152"/>
      <c r="F72" s="152"/>
    </row>
    <row r="73" spans="1:6" ht="11.25" customHeight="1" x14ac:dyDescent="0.15">
      <c r="A73" s="118"/>
      <c r="B73" s="153"/>
      <c r="C73" s="156"/>
      <c r="D73" s="156"/>
      <c r="E73" s="156"/>
      <c r="F73" s="156"/>
    </row>
    <row r="74" spans="1:6" ht="11.25" customHeight="1" x14ac:dyDescent="0.15">
      <c r="A74" s="118"/>
      <c r="B74" s="155"/>
      <c r="C74" s="156"/>
      <c r="D74" s="156"/>
      <c r="E74" s="156"/>
      <c r="F74" s="15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Normal="100" workbookViewId="0"/>
  </sheetViews>
  <sheetFormatPr baseColWidth="10" defaultColWidth="11.42578125" defaultRowHeight="11.25" customHeight="1" x14ac:dyDescent="0.15"/>
  <cols>
    <col min="1" max="1" width="42.140625" style="3" customWidth="1"/>
    <col min="2" max="2" width="18.7109375" style="176" bestFit="1" customWidth="1"/>
    <col min="3" max="6" width="14.28515625" style="176" customWidth="1"/>
    <col min="7" max="8" width="17.140625" style="176" customWidth="1"/>
    <col min="9" max="9" width="14.28515625" style="176" customWidth="1"/>
    <col min="10" max="10" width="17.140625" style="176" customWidth="1"/>
    <col min="11" max="14" width="14.28515625" style="176" customWidth="1"/>
    <col min="15" max="15" width="14.28515625" style="3" customWidth="1"/>
    <col min="16" max="16384" width="11.42578125" style="3"/>
  </cols>
  <sheetData>
    <row r="1" spans="1:15" ht="11.25" customHeight="1" x14ac:dyDescent="0.15">
      <c r="A1" s="157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5" ht="15" customHeight="1" x14ac:dyDescent="0.15">
      <c r="A2" s="1" t="s">
        <v>144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5" ht="11.25" customHeight="1" x14ac:dyDescent="0.15">
      <c r="A3" s="6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1:15" ht="10.5" x14ac:dyDescent="0.15">
      <c r="A4" s="23" t="s">
        <v>28</v>
      </c>
      <c r="B4" s="159" t="s">
        <v>62</v>
      </c>
      <c r="C4" s="160" t="s">
        <v>63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161"/>
    </row>
    <row r="5" spans="1:15" ht="10.5" x14ac:dyDescent="0.15">
      <c r="A5" s="162"/>
      <c r="B5" s="39"/>
      <c r="C5" s="163" t="s">
        <v>64</v>
      </c>
      <c r="D5" s="164" t="s">
        <v>65</v>
      </c>
      <c r="E5" s="164" t="s">
        <v>66</v>
      </c>
      <c r="F5" s="164" t="s">
        <v>67</v>
      </c>
      <c r="G5" s="164" t="s">
        <v>68</v>
      </c>
      <c r="H5" s="164" t="s">
        <v>69</v>
      </c>
      <c r="I5" s="164" t="s">
        <v>70</v>
      </c>
      <c r="J5" s="164" t="s">
        <v>71</v>
      </c>
      <c r="K5" s="164" t="s">
        <v>72</v>
      </c>
      <c r="L5" s="164" t="s">
        <v>73</v>
      </c>
      <c r="M5" s="164" t="s">
        <v>74</v>
      </c>
      <c r="N5" s="164" t="s">
        <v>75</v>
      </c>
      <c r="O5" s="164" t="s">
        <v>76</v>
      </c>
    </row>
    <row r="6" spans="1:15" ht="11.25" customHeight="1" x14ac:dyDescent="0.15">
      <c r="A6" s="165" t="s">
        <v>145</v>
      </c>
      <c r="B6" s="166">
        <v>968070242.55999994</v>
      </c>
      <c r="C6" s="166">
        <v>29894855.459999997</v>
      </c>
      <c r="D6" s="166">
        <v>29556768.150000002</v>
      </c>
      <c r="E6" s="166">
        <v>128417630.63</v>
      </c>
      <c r="F6" s="166">
        <v>43035454.45000001</v>
      </c>
      <c r="G6" s="166">
        <v>465999061.77999997</v>
      </c>
      <c r="H6" s="166">
        <v>161282640.19000003</v>
      </c>
      <c r="I6" s="166">
        <v>49148839.920000002</v>
      </c>
      <c r="J6" s="166">
        <v>51186716.520000003</v>
      </c>
      <c r="K6" s="166">
        <v>952505.03</v>
      </c>
      <c r="L6" s="166">
        <v>2471220.6799999997</v>
      </c>
      <c r="M6" s="166">
        <v>822578.59000000008</v>
      </c>
      <c r="N6" s="166">
        <v>167456.16</v>
      </c>
      <c r="O6" s="166">
        <v>5134515</v>
      </c>
    </row>
    <row r="7" spans="1:15" ht="11.25" customHeight="1" x14ac:dyDescent="0.15">
      <c r="A7" s="167" t="s">
        <v>146</v>
      </c>
      <c r="B7" s="166">
        <v>114630554.40000001</v>
      </c>
      <c r="C7" s="166">
        <v>560800.01</v>
      </c>
      <c r="D7" s="166">
        <v>988935.6</v>
      </c>
      <c r="E7" s="166">
        <v>1935298.94</v>
      </c>
      <c r="F7" s="166">
        <v>2275263.8400000003</v>
      </c>
      <c r="G7" s="166">
        <v>53585312.890000001</v>
      </c>
      <c r="H7" s="166">
        <v>26004326.840000004</v>
      </c>
      <c r="I7" s="166">
        <v>9135064.3399999999</v>
      </c>
      <c r="J7" s="166">
        <v>16977349.859999999</v>
      </c>
      <c r="K7" s="166">
        <v>83339.320000000007</v>
      </c>
      <c r="L7" s="166">
        <v>445086.76</v>
      </c>
      <c r="M7" s="166">
        <v>0</v>
      </c>
      <c r="N7" s="166">
        <v>0</v>
      </c>
      <c r="O7" s="166">
        <v>2639776</v>
      </c>
    </row>
    <row r="8" spans="1:15" ht="11.25" customHeight="1" x14ac:dyDescent="0.15">
      <c r="A8" s="168" t="s">
        <v>11</v>
      </c>
      <c r="B8" s="166">
        <v>0</v>
      </c>
      <c r="C8" s="166">
        <v>0</v>
      </c>
      <c r="D8" s="166">
        <v>0</v>
      </c>
      <c r="E8" s="166">
        <v>0</v>
      </c>
      <c r="F8" s="166">
        <v>0</v>
      </c>
      <c r="G8" s="166">
        <v>0</v>
      </c>
      <c r="H8" s="166">
        <v>0</v>
      </c>
      <c r="I8" s="166">
        <v>0</v>
      </c>
      <c r="J8" s="166">
        <v>0</v>
      </c>
      <c r="K8" s="166">
        <v>0</v>
      </c>
      <c r="L8" s="166">
        <v>0</v>
      </c>
      <c r="M8" s="166">
        <v>0</v>
      </c>
      <c r="N8" s="166">
        <v>0</v>
      </c>
      <c r="O8" s="166">
        <v>0</v>
      </c>
    </row>
    <row r="9" spans="1:15" ht="11.25" customHeight="1" x14ac:dyDescent="0.15">
      <c r="A9" s="169" t="s">
        <v>38</v>
      </c>
      <c r="B9" s="166">
        <v>0</v>
      </c>
      <c r="C9" s="170">
        <v>0</v>
      </c>
      <c r="D9" s="170">
        <v>0</v>
      </c>
      <c r="E9" s="170">
        <v>0</v>
      </c>
      <c r="F9" s="170">
        <v>0</v>
      </c>
      <c r="G9" s="170">
        <v>0</v>
      </c>
      <c r="H9" s="170">
        <v>0</v>
      </c>
      <c r="I9" s="170">
        <v>0</v>
      </c>
      <c r="J9" s="170">
        <v>0</v>
      </c>
      <c r="K9" s="170">
        <v>0</v>
      </c>
      <c r="L9" s="170">
        <v>0</v>
      </c>
      <c r="M9" s="170">
        <v>0</v>
      </c>
      <c r="N9" s="170">
        <v>0</v>
      </c>
      <c r="O9" s="170">
        <v>0</v>
      </c>
    </row>
    <row r="10" spans="1:15" ht="11.25" customHeight="1" x14ac:dyDescent="0.15">
      <c r="A10" s="168" t="s">
        <v>10</v>
      </c>
      <c r="B10" s="166">
        <v>4148163.8000000003</v>
      </c>
      <c r="C10" s="166">
        <v>0</v>
      </c>
      <c r="D10" s="166">
        <v>0</v>
      </c>
      <c r="E10" s="166">
        <v>0</v>
      </c>
      <c r="F10" s="166">
        <v>0</v>
      </c>
      <c r="G10" s="166">
        <v>3695811.74</v>
      </c>
      <c r="H10" s="166">
        <v>18284</v>
      </c>
      <c r="I10" s="166">
        <v>3080</v>
      </c>
      <c r="J10" s="166">
        <v>430988.06000000006</v>
      </c>
      <c r="K10" s="166">
        <v>0</v>
      </c>
      <c r="L10" s="166">
        <v>0</v>
      </c>
      <c r="M10" s="166">
        <v>0</v>
      </c>
      <c r="N10" s="166">
        <v>0</v>
      </c>
      <c r="O10" s="166">
        <v>0</v>
      </c>
    </row>
    <row r="11" spans="1:15" ht="11.25" customHeight="1" x14ac:dyDescent="0.15">
      <c r="A11" s="169" t="s">
        <v>111</v>
      </c>
      <c r="B11" s="166">
        <v>4148163.8000000003</v>
      </c>
      <c r="C11" s="171">
        <v>0</v>
      </c>
      <c r="D11" s="171">
        <v>0</v>
      </c>
      <c r="E11" s="171">
        <v>0</v>
      </c>
      <c r="F11" s="171">
        <v>0</v>
      </c>
      <c r="G11" s="171">
        <v>3695811.74</v>
      </c>
      <c r="H11" s="171">
        <v>18284</v>
      </c>
      <c r="I11" s="171">
        <v>3080</v>
      </c>
      <c r="J11" s="171">
        <v>430988.06000000006</v>
      </c>
      <c r="K11" s="171">
        <v>0</v>
      </c>
      <c r="L11" s="171">
        <v>0</v>
      </c>
      <c r="M11" s="171">
        <v>0</v>
      </c>
      <c r="N11" s="171">
        <v>0</v>
      </c>
      <c r="O11" s="171">
        <v>0</v>
      </c>
    </row>
    <row r="12" spans="1:15" ht="11.25" customHeight="1" x14ac:dyDescent="0.15">
      <c r="A12" s="169" t="s">
        <v>112</v>
      </c>
      <c r="B12" s="166">
        <v>0</v>
      </c>
      <c r="C12" s="170">
        <v>0</v>
      </c>
      <c r="D12" s="170">
        <v>0</v>
      </c>
      <c r="E12" s="170">
        <v>0</v>
      </c>
      <c r="F12" s="170">
        <v>0</v>
      </c>
      <c r="G12" s="170">
        <v>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</row>
    <row r="13" spans="1:15" ht="11.25" customHeight="1" x14ac:dyDescent="0.15">
      <c r="A13" s="169" t="s">
        <v>113</v>
      </c>
      <c r="B13" s="166">
        <v>0</v>
      </c>
      <c r="C13" s="170">
        <v>0</v>
      </c>
      <c r="D13" s="170">
        <v>0</v>
      </c>
      <c r="E13" s="170">
        <v>0</v>
      </c>
      <c r="F13" s="170">
        <v>0</v>
      </c>
      <c r="G13" s="170">
        <v>0</v>
      </c>
      <c r="H13" s="170">
        <v>0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</row>
    <row r="14" spans="1:15" ht="11.25" customHeight="1" x14ac:dyDescent="0.15">
      <c r="A14" s="168" t="s">
        <v>15</v>
      </c>
      <c r="B14" s="166">
        <v>29856607.800000004</v>
      </c>
      <c r="C14" s="166">
        <v>588.09</v>
      </c>
      <c r="D14" s="166">
        <v>51450</v>
      </c>
      <c r="E14" s="166">
        <v>110133.48</v>
      </c>
      <c r="F14" s="166">
        <v>190526</v>
      </c>
      <c r="G14" s="166">
        <v>25848882.300000001</v>
      </c>
      <c r="H14" s="166">
        <v>986259.51</v>
      </c>
      <c r="I14" s="166">
        <v>183457</v>
      </c>
      <c r="J14" s="166">
        <v>2485311.42</v>
      </c>
      <c r="K14" s="166">
        <v>0</v>
      </c>
      <c r="L14" s="166">
        <v>0</v>
      </c>
      <c r="M14" s="166">
        <v>0</v>
      </c>
      <c r="N14" s="166">
        <v>0</v>
      </c>
      <c r="O14" s="166">
        <v>0</v>
      </c>
    </row>
    <row r="15" spans="1:15" ht="11.25" customHeight="1" x14ac:dyDescent="0.15">
      <c r="A15" s="169" t="s">
        <v>114</v>
      </c>
      <c r="B15" s="166">
        <v>1795400.76</v>
      </c>
      <c r="C15" s="170">
        <v>0</v>
      </c>
      <c r="D15" s="170">
        <v>0</v>
      </c>
      <c r="E15" s="170">
        <v>0</v>
      </c>
      <c r="F15" s="170">
        <v>0</v>
      </c>
      <c r="G15" s="170">
        <v>1780268.73</v>
      </c>
      <c r="H15" s="170">
        <v>7664.41</v>
      </c>
      <c r="I15" s="170">
        <v>0</v>
      </c>
      <c r="J15" s="170">
        <v>7467.62</v>
      </c>
      <c r="K15" s="170">
        <v>0</v>
      </c>
      <c r="L15" s="170">
        <v>0</v>
      </c>
      <c r="M15" s="170">
        <v>0</v>
      </c>
      <c r="N15" s="170">
        <v>0</v>
      </c>
      <c r="O15" s="170">
        <v>0</v>
      </c>
    </row>
    <row r="16" spans="1:15" ht="11.25" customHeight="1" x14ac:dyDescent="0.15">
      <c r="A16" s="169" t="s">
        <v>115</v>
      </c>
      <c r="B16" s="166">
        <v>24525236.890000004</v>
      </c>
      <c r="C16" s="170">
        <v>588.09</v>
      </c>
      <c r="D16" s="170">
        <v>46397</v>
      </c>
      <c r="E16" s="170">
        <v>80133.48</v>
      </c>
      <c r="F16" s="170">
        <v>149000</v>
      </c>
      <c r="G16" s="170">
        <v>20661022.420000002</v>
      </c>
      <c r="H16" s="170">
        <v>949595.1</v>
      </c>
      <c r="I16" s="170">
        <v>183457</v>
      </c>
      <c r="J16" s="170">
        <v>2455043.7999999998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</row>
    <row r="17" spans="1:15" ht="11.25" customHeight="1" x14ac:dyDescent="0.15">
      <c r="A17" s="169" t="s">
        <v>116</v>
      </c>
      <c r="B17" s="166">
        <v>300</v>
      </c>
      <c r="C17" s="170">
        <v>0</v>
      </c>
      <c r="D17" s="170">
        <v>0</v>
      </c>
      <c r="E17" s="170">
        <v>0</v>
      </c>
      <c r="F17" s="170">
        <v>0</v>
      </c>
      <c r="G17" s="170">
        <v>0</v>
      </c>
      <c r="H17" s="170">
        <v>0</v>
      </c>
      <c r="I17" s="170">
        <v>0</v>
      </c>
      <c r="J17" s="170">
        <v>300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</row>
    <row r="18" spans="1:15" ht="11.25" customHeight="1" x14ac:dyDescent="0.15">
      <c r="A18" s="169" t="s">
        <v>117</v>
      </c>
      <c r="B18" s="166">
        <v>3535670.15</v>
      </c>
      <c r="C18" s="170">
        <v>0</v>
      </c>
      <c r="D18" s="170">
        <v>5053</v>
      </c>
      <c r="E18" s="170">
        <v>30000</v>
      </c>
      <c r="F18" s="170">
        <v>41526</v>
      </c>
      <c r="G18" s="170">
        <v>3407591.15</v>
      </c>
      <c r="H18" s="170">
        <v>29000</v>
      </c>
      <c r="I18" s="170">
        <v>0</v>
      </c>
      <c r="J18" s="170">
        <v>22500</v>
      </c>
      <c r="K18" s="170">
        <v>0</v>
      </c>
      <c r="L18" s="170">
        <v>0</v>
      </c>
      <c r="M18" s="170">
        <v>0</v>
      </c>
      <c r="N18" s="170">
        <v>0</v>
      </c>
      <c r="O18" s="170">
        <v>0</v>
      </c>
    </row>
    <row r="19" spans="1:15" ht="11.25" customHeight="1" x14ac:dyDescent="0.15">
      <c r="A19" s="172" t="s">
        <v>8</v>
      </c>
      <c r="B19" s="166">
        <v>62153243.799999997</v>
      </c>
      <c r="C19" s="166">
        <v>243263.69</v>
      </c>
      <c r="D19" s="166">
        <v>769735.6</v>
      </c>
      <c r="E19" s="166">
        <v>1729693.03</v>
      </c>
      <c r="F19" s="166">
        <v>2063584.6199999999</v>
      </c>
      <c r="G19" s="166">
        <v>14972538.51</v>
      </c>
      <c r="H19" s="166">
        <v>20265009.09</v>
      </c>
      <c r="I19" s="166">
        <v>8843457.7899999991</v>
      </c>
      <c r="J19" s="166">
        <v>10446634.15</v>
      </c>
      <c r="K19" s="166">
        <v>83339.320000000007</v>
      </c>
      <c r="L19" s="166">
        <v>96212</v>
      </c>
      <c r="M19" s="166">
        <v>0</v>
      </c>
      <c r="N19" s="166">
        <v>0</v>
      </c>
      <c r="O19" s="166">
        <v>2639776</v>
      </c>
    </row>
    <row r="20" spans="1:15" ht="11.25" customHeight="1" x14ac:dyDescent="0.15">
      <c r="A20" s="169" t="s">
        <v>32</v>
      </c>
      <c r="B20" s="166">
        <v>1836149.29</v>
      </c>
      <c r="C20" s="170">
        <v>0</v>
      </c>
      <c r="D20" s="170">
        <v>14750</v>
      </c>
      <c r="E20" s="170">
        <v>44671</v>
      </c>
      <c r="F20" s="170">
        <v>0</v>
      </c>
      <c r="G20" s="170">
        <v>1413230.19</v>
      </c>
      <c r="H20" s="170">
        <v>124485.75999999998</v>
      </c>
      <c r="I20" s="170">
        <v>106665.07</v>
      </c>
      <c r="J20" s="170">
        <v>132347.26999999999</v>
      </c>
      <c r="K20" s="170">
        <v>0</v>
      </c>
      <c r="L20" s="170">
        <v>0</v>
      </c>
      <c r="M20" s="170">
        <v>0</v>
      </c>
      <c r="N20" s="170">
        <v>0</v>
      </c>
      <c r="O20" s="173">
        <v>0</v>
      </c>
    </row>
    <row r="21" spans="1:15" ht="11.25" customHeight="1" x14ac:dyDescent="0.15">
      <c r="A21" s="169" t="s">
        <v>33</v>
      </c>
      <c r="B21" s="166">
        <v>1366762.77</v>
      </c>
      <c r="C21" s="170">
        <v>49011</v>
      </c>
      <c r="D21" s="170">
        <v>101021</v>
      </c>
      <c r="E21" s="170">
        <v>204911</v>
      </c>
      <c r="F21" s="170">
        <v>252075</v>
      </c>
      <c r="G21" s="170">
        <v>247930.64</v>
      </c>
      <c r="H21" s="170">
        <v>368713.38000000006</v>
      </c>
      <c r="I21" s="170">
        <v>13553</v>
      </c>
      <c r="J21" s="170">
        <v>112206.75</v>
      </c>
      <c r="K21" s="170">
        <v>0</v>
      </c>
      <c r="L21" s="170">
        <v>17341</v>
      </c>
      <c r="M21" s="170">
        <v>0</v>
      </c>
      <c r="N21" s="170">
        <v>0</v>
      </c>
      <c r="O21" s="173">
        <v>0</v>
      </c>
    </row>
    <row r="22" spans="1:15" ht="11.25" customHeight="1" x14ac:dyDescent="0.15">
      <c r="A22" s="169" t="s">
        <v>34</v>
      </c>
      <c r="B22" s="166">
        <v>58950331.740000002</v>
      </c>
      <c r="C22" s="170">
        <v>194252.69</v>
      </c>
      <c r="D22" s="170">
        <v>653964.6</v>
      </c>
      <c r="E22" s="170">
        <v>1480111.03</v>
      </c>
      <c r="F22" s="170">
        <v>1811509.6199999999</v>
      </c>
      <c r="G22" s="170">
        <v>13311377.68</v>
      </c>
      <c r="H22" s="170">
        <v>19771809.949999999</v>
      </c>
      <c r="I22" s="170">
        <v>8723239.7199999988</v>
      </c>
      <c r="J22" s="170">
        <v>10202080.130000001</v>
      </c>
      <c r="K22" s="170">
        <v>83339.320000000007</v>
      </c>
      <c r="L22" s="170">
        <v>78871</v>
      </c>
      <c r="M22" s="170">
        <v>0</v>
      </c>
      <c r="N22" s="170">
        <v>0</v>
      </c>
      <c r="O22" s="173">
        <v>2639776</v>
      </c>
    </row>
    <row r="23" spans="1:15" ht="11.25" customHeight="1" x14ac:dyDescent="0.15">
      <c r="A23" s="168" t="s">
        <v>14</v>
      </c>
      <c r="B23" s="166">
        <v>18472539</v>
      </c>
      <c r="C23" s="166">
        <v>316948.23</v>
      </c>
      <c r="D23" s="166">
        <v>167750</v>
      </c>
      <c r="E23" s="166">
        <v>95472.43</v>
      </c>
      <c r="F23" s="166">
        <v>21153.22</v>
      </c>
      <c r="G23" s="166">
        <v>9068080.3399999999</v>
      </c>
      <c r="H23" s="166">
        <v>4734774.24</v>
      </c>
      <c r="I23" s="166">
        <v>105069.54999999999</v>
      </c>
      <c r="J23" s="166">
        <v>3614416.2299999995</v>
      </c>
      <c r="K23" s="166">
        <v>0</v>
      </c>
      <c r="L23" s="166">
        <v>348874.76</v>
      </c>
      <c r="M23" s="166">
        <v>0</v>
      </c>
      <c r="N23" s="166">
        <v>0</v>
      </c>
      <c r="O23" s="166">
        <v>0</v>
      </c>
    </row>
    <row r="24" spans="1:15" ht="11.25" customHeight="1" x14ac:dyDescent="0.15">
      <c r="A24" s="169" t="s">
        <v>118</v>
      </c>
      <c r="B24" s="166">
        <v>4914452.99</v>
      </c>
      <c r="C24" s="170">
        <v>316948.23</v>
      </c>
      <c r="D24" s="170">
        <v>0</v>
      </c>
      <c r="E24" s="170">
        <v>45565.83</v>
      </c>
      <c r="F24" s="170">
        <v>0</v>
      </c>
      <c r="G24" s="170">
        <v>0</v>
      </c>
      <c r="H24" s="170">
        <v>4511525.6500000004</v>
      </c>
      <c r="I24" s="170">
        <v>36868.410000000003</v>
      </c>
      <c r="J24" s="170">
        <v>3544.87</v>
      </c>
      <c r="K24" s="170">
        <v>0</v>
      </c>
      <c r="L24" s="170">
        <v>0</v>
      </c>
      <c r="M24" s="170">
        <v>0</v>
      </c>
      <c r="N24" s="170">
        <v>0</v>
      </c>
      <c r="O24" s="173">
        <v>0</v>
      </c>
    </row>
    <row r="25" spans="1:15" ht="11.25" customHeight="1" x14ac:dyDescent="0.15">
      <c r="A25" s="169" t="s">
        <v>119</v>
      </c>
      <c r="B25" s="166">
        <v>13558086.01</v>
      </c>
      <c r="C25" s="170">
        <v>0</v>
      </c>
      <c r="D25" s="170">
        <v>167750</v>
      </c>
      <c r="E25" s="170">
        <v>49906.6</v>
      </c>
      <c r="F25" s="170">
        <v>21153.22</v>
      </c>
      <c r="G25" s="170">
        <v>9068080.3399999999</v>
      </c>
      <c r="H25" s="170">
        <v>223248.59000000003</v>
      </c>
      <c r="I25" s="170">
        <v>68201.139999999985</v>
      </c>
      <c r="J25" s="170">
        <v>3610871.3599999994</v>
      </c>
      <c r="K25" s="170">
        <v>0</v>
      </c>
      <c r="L25" s="170">
        <v>348874.76</v>
      </c>
      <c r="M25" s="170">
        <v>0</v>
      </c>
      <c r="N25" s="170">
        <v>0</v>
      </c>
      <c r="O25" s="173">
        <v>0</v>
      </c>
    </row>
    <row r="26" spans="1:15" ht="11.25" customHeight="1" x14ac:dyDescent="0.15">
      <c r="A26" s="167" t="s">
        <v>147</v>
      </c>
      <c r="B26" s="166">
        <v>853439688.16000009</v>
      </c>
      <c r="C26" s="174">
        <v>29334055.449999996</v>
      </c>
      <c r="D26" s="174">
        <v>28567832.550000001</v>
      </c>
      <c r="E26" s="174">
        <v>126482331.69</v>
      </c>
      <c r="F26" s="174">
        <v>40760190.610000007</v>
      </c>
      <c r="G26" s="174">
        <v>412413748.88999999</v>
      </c>
      <c r="H26" s="174">
        <v>135278313.35000002</v>
      </c>
      <c r="I26" s="174">
        <v>40013775.579999998</v>
      </c>
      <c r="J26" s="174">
        <v>34209366.660000004</v>
      </c>
      <c r="K26" s="174">
        <v>869165.71000000008</v>
      </c>
      <c r="L26" s="174">
        <v>2026133.92</v>
      </c>
      <c r="M26" s="174">
        <v>822578.59000000008</v>
      </c>
      <c r="N26" s="174">
        <v>167456.16</v>
      </c>
      <c r="O26" s="174">
        <v>2494739</v>
      </c>
    </row>
    <row r="27" spans="1:15" ht="11.25" customHeight="1" x14ac:dyDescent="0.15">
      <c r="A27" s="168" t="s">
        <v>10</v>
      </c>
      <c r="B27" s="166">
        <v>0</v>
      </c>
      <c r="C27" s="173">
        <v>0</v>
      </c>
      <c r="D27" s="173">
        <v>0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73">
        <v>0</v>
      </c>
      <c r="M27" s="173">
        <v>0</v>
      </c>
      <c r="N27" s="173">
        <v>0</v>
      </c>
      <c r="O27" s="173">
        <v>0</v>
      </c>
    </row>
    <row r="28" spans="1:15" ht="11.25" customHeight="1" x14ac:dyDescent="0.15">
      <c r="A28" s="169" t="s">
        <v>111</v>
      </c>
      <c r="B28" s="166">
        <v>0</v>
      </c>
      <c r="C28" s="173">
        <v>0</v>
      </c>
      <c r="D28" s="173">
        <v>0</v>
      </c>
      <c r="E28" s="173">
        <v>0</v>
      </c>
      <c r="F28" s="173">
        <v>0</v>
      </c>
      <c r="G28" s="173">
        <v>0</v>
      </c>
      <c r="H28" s="173">
        <v>0</v>
      </c>
      <c r="I28" s="173">
        <v>0</v>
      </c>
      <c r="J28" s="173">
        <v>0</v>
      </c>
      <c r="K28" s="173">
        <v>0</v>
      </c>
      <c r="L28" s="173">
        <v>0</v>
      </c>
      <c r="M28" s="173">
        <v>0</v>
      </c>
      <c r="N28" s="173">
        <v>0</v>
      </c>
      <c r="O28" s="173">
        <v>0</v>
      </c>
    </row>
    <row r="29" spans="1:15" ht="11.25" customHeight="1" x14ac:dyDescent="0.15">
      <c r="A29" s="172" t="s">
        <v>8</v>
      </c>
      <c r="B29" s="166">
        <v>14524256.209999999</v>
      </c>
      <c r="C29" s="174">
        <v>0</v>
      </c>
      <c r="D29" s="174">
        <v>8381.84</v>
      </c>
      <c r="E29" s="174">
        <v>2554306.58</v>
      </c>
      <c r="F29" s="174">
        <v>955419.93</v>
      </c>
      <c r="G29" s="174">
        <v>9347108.1600000001</v>
      </c>
      <c r="H29" s="174">
        <v>1251179.01</v>
      </c>
      <c r="I29" s="174">
        <v>0</v>
      </c>
      <c r="J29" s="174">
        <v>328530.69</v>
      </c>
      <c r="K29" s="174">
        <v>0</v>
      </c>
      <c r="L29" s="174">
        <v>79330</v>
      </c>
      <c r="M29" s="174">
        <v>0</v>
      </c>
      <c r="N29" s="174">
        <v>0</v>
      </c>
      <c r="O29" s="174">
        <v>0</v>
      </c>
    </row>
    <row r="30" spans="1:15" ht="11.25" customHeight="1" x14ac:dyDescent="0.15">
      <c r="A30" s="12" t="s">
        <v>34</v>
      </c>
      <c r="B30" s="166">
        <v>14524256.209999999</v>
      </c>
      <c r="C30" s="173">
        <v>0</v>
      </c>
      <c r="D30" s="173">
        <v>8381.84</v>
      </c>
      <c r="E30" s="173">
        <v>2554306.58</v>
      </c>
      <c r="F30" s="171">
        <v>955419.93</v>
      </c>
      <c r="G30" s="170">
        <v>9347108.1600000001</v>
      </c>
      <c r="H30" s="170">
        <v>1251179.01</v>
      </c>
      <c r="I30" s="170">
        <v>0</v>
      </c>
      <c r="J30" s="170">
        <v>328530.69</v>
      </c>
      <c r="K30" s="170">
        <v>0</v>
      </c>
      <c r="L30" s="170">
        <v>79330</v>
      </c>
      <c r="M30" s="170">
        <v>0</v>
      </c>
      <c r="N30" s="170">
        <v>0</v>
      </c>
      <c r="O30" s="173">
        <v>0</v>
      </c>
    </row>
    <row r="31" spans="1:15" ht="11.25" customHeight="1" x14ac:dyDescent="0.15">
      <c r="A31" s="9" t="s">
        <v>14</v>
      </c>
      <c r="B31" s="166">
        <v>838915431.95000005</v>
      </c>
      <c r="C31" s="174">
        <v>29334055.449999996</v>
      </c>
      <c r="D31" s="174">
        <v>28559450.710000001</v>
      </c>
      <c r="E31" s="174">
        <v>123928025.11</v>
      </c>
      <c r="F31" s="174">
        <v>39804770.680000007</v>
      </c>
      <c r="G31" s="174">
        <v>403066640.72999996</v>
      </c>
      <c r="H31" s="174">
        <v>134027134.34000002</v>
      </c>
      <c r="I31" s="174">
        <v>40013775.579999998</v>
      </c>
      <c r="J31" s="174">
        <v>33880835.970000006</v>
      </c>
      <c r="K31" s="174">
        <v>869165.71000000008</v>
      </c>
      <c r="L31" s="174">
        <v>1946803.92</v>
      </c>
      <c r="M31" s="174">
        <v>822578.59000000008</v>
      </c>
      <c r="N31" s="174">
        <v>167456.16</v>
      </c>
      <c r="O31" s="174">
        <v>2494739</v>
      </c>
    </row>
    <row r="32" spans="1:15" ht="11.25" customHeight="1" x14ac:dyDescent="0.15">
      <c r="A32" s="175" t="s">
        <v>118</v>
      </c>
      <c r="B32" s="166">
        <v>13388.47</v>
      </c>
      <c r="C32" s="173">
        <v>0</v>
      </c>
      <c r="D32" s="173">
        <v>0</v>
      </c>
      <c r="E32" s="173">
        <v>13388.47</v>
      </c>
      <c r="F32" s="173">
        <v>0</v>
      </c>
      <c r="G32" s="173">
        <v>0</v>
      </c>
      <c r="H32" s="173">
        <v>0</v>
      </c>
      <c r="I32" s="173">
        <v>0</v>
      </c>
      <c r="J32" s="173">
        <v>0</v>
      </c>
      <c r="K32" s="173">
        <v>0</v>
      </c>
      <c r="L32" s="173">
        <v>0</v>
      </c>
      <c r="M32" s="173">
        <v>0</v>
      </c>
      <c r="N32" s="173">
        <v>0</v>
      </c>
      <c r="O32" s="173">
        <v>0</v>
      </c>
    </row>
    <row r="33" spans="1:15" ht="11.25" customHeight="1" x14ac:dyDescent="0.15">
      <c r="A33" s="175" t="s">
        <v>119</v>
      </c>
      <c r="B33" s="166">
        <v>838902043.48000014</v>
      </c>
      <c r="C33" s="173">
        <v>29334055.449999996</v>
      </c>
      <c r="D33" s="173">
        <v>28559450.710000001</v>
      </c>
      <c r="E33" s="173">
        <v>123914636.64</v>
      </c>
      <c r="F33" s="171">
        <v>39804770.680000007</v>
      </c>
      <c r="G33" s="173">
        <v>403066640.72999996</v>
      </c>
      <c r="H33" s="173">
        <v>134027134.34000002</v>
      </c>
      <c r="I33" s="173">
        <v>40013775.579999998</v>
      </c>
      <c r="J33" s="170">
        <v>33880835.970000006</v>
      </c>
      <c r="K33" s="170">
        <v>869165.71000000008</v>
      </c>
      <c r="L33" s="170">
        <v>1946803.92</v>
      </c>
      <c r="M33" s="170">
        <v>822578.59000000008</v>
      </c>
      <c r="N33" s="170">
        <v>167456.16</v>
      </c>
      <c r="O33" s="173">
        <v>2494739</v>
      </c>
    </row>
    <row r="34" spans="1:15" ht="11.25" customHeight="1" x14ac:dyDescent="0.15">
      <c r="A34" s="36"/>
      <c r="B34" s="3"/>
      <c r="C34" s="3"/>
      <c r="D34" s="3"/>
      <c r="E34" s="3"/>
      <c r="F34" s="3"/>
      <c r="G34" s="3"/>
      <c r="H34" s="3"/>
      <c r="I34" s="3"/>
    </row>
    <row r="35" spans="1:15" ht="10.5" x14ac:dyDescent="0.15">
      <c r="A35" s="110" t="s">
        <v>107</v>
      </c>
      <c r="B35" s="3"/>
      <c r="C35" s="3"/>
      <c r="D35" s="3"/>
      <c r="E35" s="3"/>
      <c r="F35" s="3"/>
      <c r="G35" s="3"/>
      <c r="H35" s="3"/>
      <c r="I35" s="3"/>
    </row>
    <row r="36" spans="1:15" s="176" customFormat="1" ht="10.5" x14ac:dyDescent="0.15">
      <c r="A36" s="36" t="s">
        <v>26</v>
      </c>
      <c r="B36" s="3"/>
      <c r="C36" s="3"/>
      <c r="D36" s="3"/>
      <c r="E36" s="3"/>
      <c r="F36" s="3"/>
      <c r="G36" s="3"/>
      <c r="H36" s="3"/>
      <c r="I36" s="3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7"/>
  <sheetViews>
    <sheetView zoomScaleNormal="100" workbookViewId="0"/>
  </sheetViews>
  <sheetFormatPr baseColWidth="10" defaultColWidth="11.42578125" defaultRowHeight="10.5" x14ac:dyDescent="0.15"/>
  <cols>
    <col min="1" max="1" width="41.85546875" style="3" customWidth="1"/>
    <col min="2" max="2" width="19.28515625" style="3" customWidth="1"/>
    <col min="3" max="3" width="11" style="3" bestFit="1" customWidth="1"/>
    <col min="4" max="4" width="10.7109375" style="3" customWidth="1"/>
    <col min="5" max="5" width="12.85546875" style="3" customWidth="1"/>
    <col min="6" max="6" width="11.85546875" style="3" customWidth="1"/>
    <col min="7" max="8" width="12.85546875" style="3" customWidth="1"/>
    <col min="9" max="9" width="13.85546875" style="3" bestFit="1" customWidth="1"/>
    <col min="10" max="10" width="11.85546875" style="3" customWidth="1"/>
    <col min="11" max="12" width="11.42578125" style="3" customWidth="1"/>
    <col min="13" max="13" width="12.85546875" style="3" customWidth="1"/>
    <col min="14" max="14" width="13.140625" style="3" bestFit="1" customWidth="1"/>
    <col min="15" max="18" width="12.85546875" style="3" customWidth="1"/>
    <col min="19" max="19" width="21.5703125" style="3" customWidth="1"/>
    <col min="20" max="16384" width="11.42578125" style="3"/>
  </cols>
  <sheetData>
    <row r="2" spans="1:19" ht="15" customHeight="1" x14ac:dyDescent="0.15">
      <c r="A2" s="1" t="s">
        <v>148</v>
      </c>
      <c r="B2" s="1"/>
      <c r="C2" s="1"/>
      <c r="D2" s="1"/>
      <c r="E2" s="1"/>
      <c r="F2" s="1"/>
      <c r="G2" s="1"/>
      <c r="H2" s="1"/>
      <c r="I2" s="1"/>
    </row>
    <row r="3" spans="1:19" x14ac:dyDescent="0.15">
      <c r="A3" s="46"/>
      <c r="B3" s="177"/>
      <c r="C3" s="22"/>
      <c r="D3" s="22"/>
      <c r="E3" s="22"/>
      <c r="F3" s="22"/>
      <c r="G3" s="22"/>
      <c r="H3" s="22"/>
      <c r="I3" s="22"/>
    </row>
    <row r="4" spans="1:19" x14ac:dyDescent="0.15">
      <c r="A4" s="23" t="s">
        <v>28</v>
      </c>
      <c r="B4" s="23" t="s">
        <v>149</v>
      </c>
      <c r="C4" s="83" t="s">
        <v>89</v>
      </c>
      <c r="D4" s="102"/>
      <c r="E4" s="84"/>
      <c r="F4" s="84"/>
      <c r="G4" s="84"/>
      <c r="H4" s="102"/>
      <c r="I4" s="84"/>
      <c r="J4" s="102"/>
      <c r="K4" s="84"/>
      <c r="L4" s="75"/>
      <c r="M4" s="102"/>
      <c r="N4" s="102"/>
      <c r="O4" s="102"/>
      <c r="P4" s="102"/>
      <c r="Q4" s="102"/>
      <c r="R4" s="102"/>
      <c r="S4" s="178"/>
    </row>
    <row r="5" spans="1:19" ht="25.5" customHeight="1" x14ac:dyDescent="0.15">
      <c r="A5" s="39"/>
      <c r="B5" s="39"/>
      <c r="C5" s="28" t="s">
        <v>90</v>
      </c>
      <c r="D5" s="4" t="s">
        <v>91</v>
      </c>
      <c r="E5" s="4" t="s">
        <v>92</v>
      </c>
      <c r="F5" s="4" t="s">
        <v>93</v>
      </c>
      <c r="G5" s="4" t="s">
        <v>94</v>
      </c>
      <c r="H5" s="4" t="s">
        <v>95</v>
      </c>
      <c r="I5" s="4" t="s">
        <v>96</v>
      </c>
      <c r="J5" s="4" t="s">
        <v>97</v>
      </c>
      <c r="K5" s="4" t="s">
        <v>98</v>
      </c>
      <c r="L5" s="4" t="s">
        <v>99</v>
      </c>
      <c r="M5" s="4" t="s">
        <v>100</v>
      </c>
      <c r="N5" s="4" t="s">
        <v>101</v>
      </c>
      <c r="O5" s="4" t="s">
        <v>102</v>
      </c>
      <c r="P5" s="4" t="s">
        <v>103</v>
      </c>
      <c r="Q5" s="4" t="s">
        <v>104</v>
      </c>
      <c r="R5" s="4" t="s">
        <v>105</v>
      </c>
      <c r="S5" s="28" t="s">
        <v>150</v>
      </c>
    </row>
    <row r="6" spans="1:19" x14ac:dyDescent="0.15">
      <c r="A6" s="46" t="s">
        <v>31</v>
      </c>
      <c r="B6" s="7">
        <f>SUM(C6:S6)</f>
        <v>968070242.56000018</v>
      </c>
      <c r="C6" s="7">
        <f>C7+C26</f>
        <v>0</v>
      </c>
      <c r="D6" s="7">
        <f t="shared" ref="D6:S6" si="0">D7+D26</f>
        <v>17250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7234752.5000000009</v>
      </c>
      <c r="I6" s="7">
        <f t="shared" si="0"/>
        <v>680758566.57000017</v>
      </c>
      <c r="J6" s="7">
        <f t="shared" si="0"/>
        <v>10500</v>
      </c>
      <c r="K6" s="7">
        <f t="shared" si="0"/>
        <v>0</v>
      </c>
      <c r="L6" s="7">
        <f t="shared" si="0"/>
        <v>0</v>
      </c>
      <c r="M6" s="7">
        <f t="shared" si="0"/>
        <v>354326.87</v>
      </c>
      <c r="N6" s="7">
        <f t="shared" si="0"/>
        <v>3724.09</v>
      </c>
      <c r="O6" s="7">
        <f t="shared" si="0"/>
        <v>105780.89</v>
      </c>
      <c r="P6" s="7">
        <f t="shared" si="0"/>
        <v>1137222.5</v>
      </c>
      <c r="Q6" s="7">
        <f t="shared" si="0"/>
        <v>0</v>
      </c>
      <c r="R6" s="7">
        <f t="shared" si="0"/>
        <v>0</v>
      </c>
      <c r="S6" s="7">
        <f t="shared" si="0"/>
        <v>278448119.13999999</v>
      </c>
    </row>
    <row r="7" spans="1:19" x14ac:dyDescent="0.15">
      <c r="A7" s="167" t="s">
        <v>110</v>
      </c>
      <c r="B7" s="7">
        <f t="shared" ref="B7:B33" si="1">SUM(C7:S7)</f>
        <v>114630554.40000004</v>
      </c>
      <c r="C7" s="7">
        <f>C8+C10+C14+C19+C23</f>
        <v>0</v>
      </c>
      <c r="D7" s="7">
        <f t="shared" ref="D7:S7" si="2">D8+D10+D14+D19+D23</f>
        <v>0</v>
      </c>
      <c r="E7" s="7">
        <f t="shared" si="2"/>
        <v>0</v>
      </c>
      <c r="F7" s="7">
        <f t="shared" si="2"/>
        <v>0</v>
      </c>
      <c r="G7" s="7">
        <f t="shared" si="2"/>
        <v>0</v>
      </c>
      <c r="H7" s="7">
        <f t="shared" si="2"/>
        <v>3814333.37</v>
      </c>
      <c r="I7" s="7">
        <f t="shared" si="2"/>
        <v>109564615.22000003</v>
      </c>
      <c r="J7" s="7">
        <f t="shared" si="2"/>
        <v>7500</v>
      </c>
      <c r="K7" s="7">
        <f t="shared" si="2"/>
        <v>0</v>
      </c>
      <c r="L7" s="7">
        <f t="shared" si="2"/>
        <v>0</v>
      </c>
      <c r="M7" s="7">
        <f t="shared" si="2"/>
        <v>23475</v>
      </c>
      <c r="N7" s="7">
        <f t="shared" si="2"/>
        <v>0</v>
      </c>
      <c r="O7" s="7">
        <f t="shared" si="2"/>
        <v>19842.87</v>
      </c>
      <c r="P7" s="7">
        <f t="shared" si="2"/>
        <v>1034315.9400000001</v>
      </c>
      <c r="Q7" s="7">
        <f t="shared" si="2"/>
        <v>0</v>
      </c>
      <c r="R7" s="7">
        <f t="shared" si="2"/>
        <v>0</v>
      </c>
      <c r="S7" s="7">
        <f t="shared" si="2"/>
        <v>166472</v>
      </c>
    </row>
    <row r="8" spans="1:19" x14ac:dyDescent="0.15">
      <c r="A8" s="168" t="s">
        <v>11</v>
      </c>
      <c r="B8" s="7">
        <f t="shared" si="1"/>
        <v>0</v>
      </c>
      <c r="C8" s="150">
        <v>0</v>
      </c>
      <c r="D8" s="150">
        <v>0</v>
      </c>
      <c r="E8" s="150">
        <v>0</v>
      </c>
      <c r="F8" s="150">
        <v>0</v>
      </c>
      <c r="G8" s="150">
        <v>0</v>
      </c>
      <c r="H8" s="150">
        <v>0</v>
      </c>
      <c r="I8" s="150">
        <v>0</v>
      </c>
      <c r="J8" s="150">
        <v>0</v>
      </c>
      <c r="K8" s="150">
        <v>0</v>
      </c>
      <c r="L8" s="150">
        <v>0</v>
      </c>
      <c r="M8" s="150">
        <v>0</v>
      </c>
      <c r="N8" s="150">
        <v>0</v>
      </c>
      <c r="O8" s="150">
        <v>0</v>
      </c>
      <c r="P8" s="150">
        <v>0</v>
      </c>
      <c r="Q8" s="150">
        <v>0</v>
      </c>
      <c r="R8" s="150">
        <v>0</v>
      </c>
      <c r="S8" s="150">
        <v>0</v>
      </c>
    </row>
    <row r="9" spans="1:19" x14ac:dyDescent="0.15">
      <c r="A9" s="169" t="s">
        <v>38</v>
      </c>
      <c r="B9" s="7">
        <f t="shared" si="1"/>
        <v>0</v>
      </c>
      <c r="C9" s="150">
        <v>0</v>
      </c>
      <c r="D9" s="150">
        <v>0</v>
      </c>
      <c r="E9" s="150">
        <v>0</v>
      </c>
      <c r="F9" s="150">
        <v>0</v>
      </c>
      <c r="G9" s="150">
        <v>0</v>
      </c>
      <c r="H9" s="150">
        <v>0</v>
      </c>
      <c r="I9" s="150">
        <v>0</v>
      </c>
      <c r="J9" s="150">
        <v>0</v>
      </c>
      <c r="K9" s="150">
        <v>0</v>
      </c>
      <c r="L9" s="150">
        <v>0</v>
      </c>
      <c r="M9" s="150">
        <v>0</v>
      </c>
      <c r="N9" s="150">
        <v>0</v>
      </c>
      <c r="O9" s="150">
        <v>0</v>
      </c>
      <c r="P9" s="150">
        <v>0</v>
      </c>
      <c r="Q9" s="150">
        <v>0</v>
      </c>
      <c r="R9" s="150">
        <v>0</v>
      </c>
      <c r="S9" s="150">
        <v>0</v>
      </c>
    </row>
    <row r="10" spans="1:19" x14ac:dyDescent="0.15">
      <c r="A10" s="168" t="s">
        <v>10</v>
      </c>
      <c r="B10" s="7">
        <f t="shared" si="1"/>
        <v>4148163.8000000007</v>
      </c>
      <c r="C10" s="7">
        <f>SUM(C11:C13)</f>
        <v>0</v>
      </c>
      <c r="D10" s="7">
        <f t="shared" ref="D10:S10" si="3">SUM(D11:D13)</f>
        <v>0</v>
      </c>
      <c r="E10" s="7">
        <f t="shared" si="3"/>
        <v>0</v>
      </c>
      <c r="F10" s="7">
        <f t="shared" si="3"/>
        <v>0</v>
      </c>
      <c r="G10" s="7">
        <f t="shared" si="3"/>
        <v>0</v>
      </c>
      <c r="H10" s="7">
        <f t="shared" si="3"/>
        <v>164350.37</v>
      </c>
      <c r="I10" s="7">
        <f t="shared" si="3"/>
        <v>3983813.4300000006</v>
      </c>
      <c r="J10" s="7">
        <f t="shared" si="3"/>
        <v>0</v>
      </c>
      <c r="K10" s="7">
        <f t="shared" si="3"/>
        <v>0</v>
      </c>
      <c r="L10" s="7">
        <f t="shared" si="3"/>
        <v>0</v>
      </c>
      <c r="M10" s="7">
        <f t="shared" si="3"/>
        <v>0</v>
      </c>
      <c r="N10" s="7">
        <f t="shared" si="3"/>
        <v>0</v>
      </c>
      <c r="O10" s="7">
        <f t="shared" si="3"/>
        <v>0</v>
      </c>
      <c r="P10" s="7">
        <f t="shared" si="3"/>
        <v>0</v>
      </c>
      <c r="Q10" s="7">
        <f t="shared" si="3"/>
        <v>0</v>
      </c>
      <c r="R10" s="7">
        <f t="shared" si="3"/>
        <v>0</v>
      </c>
      <c r="S10" s="7">
        <f t="shared" si="3"/>
        <v>0</v>
      </c>
    </row>
    <row r="11" spans="1:19" x14ac:dyDescent="0.15">
      <c r="A11" s="169" t="s">
        <v>111</v>
      </c>
      <c r="B11" s="7">
        <f t="shared" si="1"/>
        <v>4148163.8000000007</v>
      </c>
      <c r="C11" s="150">
        <v>0</v>
      </c>
      <c r="D11" s="150">
        <v>0</v>
      </c>
      <c r="E11" s="150">
        <v>0</v>
      </c>
      <c r="F11" s="150">
        <v>0</v>
      </c>
      <c r="G11" s="150">
        <v>0</v>
      </c>
      <c r="H11" s="150">
        <v>164350.37</v>
      </c>
      <c r="I11" s="150">
        <v>3983813.4300000006</v>
      </c>
      <c r="J11" s="150">
        <v>0</v>
      </c>
      <c r="K11" s="150">
        <v>0</v>
      </c>
      <c r="L11" s="150">
        <v>0</v>
      </c>
      <c r="M11" s="150">
        <v>0</v>
      </c>
      <c r="N11" s="150">
        <v>0</v>
      </c>
      <c r="O11" s="150">
        <v>0</v>
      </c>
      <c r="P11" s="150">
        <v>0</v>
      </c>
      <c r="Q11" s="150">
        <v>0</v>
      </c>
      <c r="R11" s="150">
        <v>0</v>
      </c>
      <c r="S11" s="150">
        <v>0</v>
      </c>
    </row>
    <row r="12" spans="1:19" x14ac:dyDescent="0.15">
      <c r="A12" s="169" t="s">
        <v>112</v>
      </c>
      <c r="B12" s="7">
        <f t="shared" si="1"/>
        <v>0</v>
      </c>
      <c r="C12" s="150">
        <v>0</v>
      </c>
      <c r="D12" s="150">
        <v>0</v>
      </c>
      <c r="E12" s="150">
        <v>0</v>
      </c>
      <c r="F12" s="150">
        <v>0</v>
      </c>
      <c r="G12" s="150">
        <v>0</v>
      </c>
      <c r="H12" s="150">
        <v>0</v>
      </c>
      <c r="I12" s="150">
        <v>0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50">
        <v>0</v>
      </c>
      <c r="P12" s="150">
        <v>0</v>
      </c>
      <c r="Q12" s="150">
        <v>0</v>
      </c>
      <c r="R12" s="150">
        <v>0</v>
      </c>
      <c r="S12" s="150">
        <v>0</v>
      </c>
    </row>
    <row r="13" spans="1:19" x14ac:dyDescent="0.15">
      <c r="A13" s="169" t="s">
        <v>113</v>
      </c>
      <c r="B13" s="7">
        <f t="shared" si="1"/>
        <v>0</v>
      </c>
      <c r="C13" s="150">
        <v>0</v>
      </c>
      <c r="D13" s="150">
        <v>0</v>
      </c>
      <c r="E13" s="150">
        <v>0</v>
      </c>
      <c r="F13" s="150">
        <v>0</v>
      </c>
      <c r="G13" s="150">
        <v>0</v>
      </c>
      <c r="H13" s="150">
        <v>0</v>
      </c>
      <c r="I13" s="150">
        <v>0</v>
      </c>
      <c r="J13" s="150">
        <v>0</v>
      </c>
      <c r="K13" s="150">
        <v>0</v>
      </c>
      <c r="L13" s="150">
        <v>0</v>
      </c>
      <c r="M13" s="150">
        <v>0</v>
      </c>
      <c r="N13" s="150">
        <v>0</v>
      </c>
      <c r="O13" s="150">
        <v>0</v>
      </c>
      <c r="P13" s="150">
        <v>0</v>
      </c>
      <c r="Q13" s="150">
        <v>0</v>
      </c>
      <c r="R13" s="150">
        <v>0</v>
      </c>
      <c r="S13" s="150">
        <v>0</v>
      </c>
    </row>
    <row r="14" spans="1:19" x14ac:dyDescent="0.15">
      <c r="A14" s="168" t="s">
        <v>15</v>
      </c>
      <c r="B14" s="7">
        <f t="shared" si="1"/>
        <v>29856607.799999997</v>
      </c>
      <c r="C14" s="7">
        <f>SUM(C15:C18)</f>
        <v>0</v>
      </c>
      <c r="D14" s="7">
        <f t="shared" ref="D14:S14" si="4">SUM(D15:D18)</f>
        <v>0</v>
      </c>
      <c r="E14" s="7">
        <f t="shared" si="4"/>
        <v>0</v>
      </c>
      <c r="F14" s="7">
        <f t="shared" si="4"/>
        <v>0</v>
      </c>
      <c r="G14" s="7">
        <f t="shared" si="4"/>
        <v>0</v>
      </c>
      <c r="H14" s="7">
        <f t="shared" si="4"/>
        <v>3635466.31</v>
      </c>
      <c r="I14" s="7">
        <f t="shared" si="4"/>
        <v>26061946.489999998</v>
      </c>
      <c r="J14" s="7">
        <f t="shared" si="4"/>
        <v>7500</v>
      </c>
      <c r="K14" s="7">
        <f t="shared" si="4"/>
        <v>0</v>
      </c>
      <c r="L14" s="7">
        <f t="shared" si="4"/>
        <v>0</v>
      </c>
      <c r="M14" s="7">
        <f t="shared" si="4"/>
        <v>0</v>
      </c>
      <c r="N14" s="7">
        <f t="shared" si="4"/>
        <v>0</v>
      </c>
      <c r="O14" s="7">
        <f t="shared" si="4"/>
        <v>0</v>
      </c>
      <c r="P14" s="7">
        <f t="shared" si="4"/>
        <v>0</v>
      </c>
      <c r="Q14" s="7">
        <f t="shared" si="4"/>
        <v>0</v>
      </c>
      <c r="R14" s="7">
        <f t="shared" si="4"/>
        <v>0</v>
      </c>
      <c r="S14" s="7">
        <f t="shared" si="4"/>
        <v>151695</v>
      </c>
    </row>
    <row r="15" spans="1:19" x14ac:dyDescent="0.15">
      <c r="A15" s="169" t="s">
        <v>114</v>
      </c>
      <c r="B15" s="7">
        <f t="shared" si="1"/>
        <v>1795400.76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  <c r="H15" s="150">
        <v>40000</v>
      </c>
      <c r="I15" s="150">
        <v>1755400.76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50">
        <v>0</v>
      </c>
      <c r="Q15" s="150">
        <v>0</v>
      </c>
      <c r="R15" s="150">
        <v>0</v>
      </c>
      <c r="S15" s="120">
        <v>0</v>
      </c>
    </row>
    <row r="16" spans="1:19" x14ac:dyDescent="0.15">
      <c r="A16" s="169" t="s">
        <v>115</v>
      </c>
      <c r="B16" s="7">
        <f t="shared" si="1"/>
        <v>24525236.889999997</v>
      </c>
      <c r="C16" s="150">
        <v>0</v>
      </c>
      <c r="D16" s="150">
        <v>0</v>
      </c>
      <c r="E16" s="150">
        <v>0</v>
      </c>
      <c r="F16" s="150">
        <v>0</v>
      </c>
      <c r="G16" s="150">
        <v>0</v>
      </c>
      <c r="H16" s="150">
        <v>3595166.31</v>
      </c>
      <c r="I16" s="150">
        <v>20922570.579999998</v>
      </c>
      <c r="J16" s="150">
        <v>7500</v>
      </c>
      <c r="K16" s="150">
        <v>0</v>
      </c>
      <c r="L16" s="150">
        <v>0</v>
      </c>
      <c r="M16" s="150">
        <v>0</v>
      </c>
      <c r="N16" s="150">
        <v>0</v>
      </c>
      <c r="O16" s="150">
        <v>0</v>
      </c>
      <c r="P16" s="150">
        <v>0</v>
      </c>
      <c r="Q16" s="150">
        <v>0</v>
      </c>
      <c r="R16" s="150">
        <v>0</v>
      </c>
      <c r="S16" s="120">
        <v>0</v>
      </c>
    </row>
    <row r="17" spans="1:19" x14ac:dyDescent="0.15">
      <c r="A17" s="169" t="s">
        <v>116</v>
      </c>
      <c r="B17" s="7">
        <f t="shared" si="1"/>
        <v>300</v>
      </c>
      <c r="C17" s="150">
        <v>0</v>
      </c>
      <c r="D17" s="150">
        <v>0</v>
      </c>
      <c r="E17" s="150">
        <v>0</v>
      </c>
      <c r="F17" s="150">
        <v>0</v>
      </c>
      <c r="G17" s="150">
        <v>0</v>
      </c>
      <c r="H17" s="150">
        <v>300</v>
      </c>
      <c r="I17" s="150">
        <v>0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</row>
    <row r="18" spans="1:19" x14ac:dyDescent="0.15">
      <c r="A18" s="169" t="s">
        <v>117</v>
      </c>
      <c r="B18" s="7">
        <f t="shared" si="1"/>
        <v>3535670.15</v>
      </c>
      <c r="C18" s="150">
        <v>0</v>
      </c>
      <c r="D18" s="150">
        <v>0</v>
      </c>
      <c r="E18" s="150">
        <v>0</v>
      </c>
      <c r="F18" s="150">
        <v>0</v>
      </c>
      <c r="G18" s="150">
        <v>0</v>
      </c>
      <c r="H18" s="150">
        <v>0</v>
      </c>
      <c r="I18" s="150">
        <v>3383975.15</v>
      </c>
      <c r="J18" s="150">
        <v>0</v>
      </c>
      <c r="K18" s="150">
        <v>0</v>
      </c>
      <c r="L18" s="150">
        <v>0</v>
      </c>
      <c r="M18" s="150">
        <v>0</v>
      </c>
      <c r="N18" s="150">
        <v>0</v>
      </c>
      <c r="O18" s="150">
        <v>0</v>
      </c>
      <c r="P18" s="150">
        <v>0</v>
      </c>
      <c r="Q18" s="150">
        <v>0</v>
      </c>
      <c r="R18" s="150">
        <v>0</v>
      </c>
      <c r="S18" s="120">
        <v>151695</v>
      </c>
    </row>
    <row r="19" spans="1:19" x14ac:dyDescent="0.15">
      <c r="A19" s="172" t="s">
        <v>8</v>
      </c>
      <c r="B19" s="7">
        <f t="shared" si="1"/>
        <v>62153243.800000012</v>
      </c>
      <c r="C19" s="7">
        <f>SUM(C20:C22)</f>
        <v>0</v>
      </c>
      <c r="D19" s="7">
        <f t="shared" ref="D19:S19" si="5">SUM(D20:D22)</f>
        <v>0</v>
      </c>
      <c r="E19" s="7">
        <f t="shared" si="5"/>
        <v>0</v>
      </c>
      <c r="F19" s="7">
        <f t="shared" si="5"/>
        <v>0</v>
      </c>
      <c r="G19" s="7">
        <f t="shared" si="5"/>
        <v>0</v>
      </c>
      <c r="H19" s="7">
        <f t="shared" si="5"/>
        <v>14516.69</v>
      </c>
      <c r="I19" s="7">
        <f t="shared" si="5"/>
        <v>61066159.170000017</v>
      </c>
      <c r="J19" s="7">
        <f t="shared" si="5"/>
        <v>0</v>
      </c>
      <c r="K19" s="7">
        <f t="shared" si="5"/>
        <v>0</v>
      </c>
      <c r="L19" s="7">
        <f t="shared" si="5"/>
        <v>0</v>
      </c>
      <c r="M19" s="7">
        <f t="shared" si="5"/>
        <v>23475</v>
      </c>
      <c r="N19" s="7">
        <f t="shared" si="5"/>
        <v>0</v>
      </c>
      <c r="O19" s="7">
        <f t="shared" si="5"/>
        <v>0</v>
      </c>
      <c r="P19" s="7">
        <f t="shared" si="5"/>
        <v>1034315.9400000001</v>
      </c>
      <c r="Q19" s="7">
        <f t="shared" si="5"/>
        <v>0</v>
      </c>
      <c r="R19" s="7">
        <f t="shared" si="5"/>
        <v>0</v>
      </c>
      <c r="S19" s="7">
        <f t="shared" si="5"/>
        <v>14777</v>
      </c>
    </row>
    <row r="20" spans="1:19" x14ac:dyDescent="0.15">
      <c r="A20" s="169" t="s">
        <v>32</v>
      </c>
      <c r="B20" s="7">
        <f t="shared" si="1"/>
        <v>1836149.29</v>
      </c>
      <c r="C20" s="150">
        <v>0</v>
      </c>
      <c r="D20" s="150">
        <v>0</v>
      </c>
      <c r="E20" s="150">
        <v>0</v>
      </c>
      <c r="F20" s="150">
        <v>0</v>
      </c>
      <c r="G20" s="150">
        <v>0</v>
      </c>
      <c r="H20" s="120">
        <v>14216.69</v>
      </c>
      <c r="I20" s="150">
        <v>1807155.6</v>
      </c>
      <c r="J20" s="120">
        <v>0</v>
      </c>
      <c r="K20" s="120">
        <v>0</v>
      </c>
      <c r="L20" s="120">
        <v>0</v>
      </c>
      <c r="M20" s="120">
        <v>0</v>
      </c>
      <c r="N20" s="120">
        <v>0</v>
      </c>
      <c r="O20" s="120">
        <v>0</v>
      </c>
      <c r="P20" s="120">
        <v>0</v>
      </c>
      <c r="Q20" s="120">
        <v>0</v>
      </c>
      <c r="R20" s="120">
        <v>0</v>
      </c>
      <c r="S20" s="120">
        <v>14777</v>
      </c>
    </row>
    <row r="21" spans="1:19" x14ac:dyDescent="0.15">
      <c r="A21" s="169" t="s">
        <v>33</v>
      </c>
      <c r="B21" s="7">
        <f t="shared" si="1"/>
        <v>1366762.77</v>
      </c>
      <c r="C21" s="150">
        <v>0</v>
      </c>
      <c r="D21" s="150">
        <v>0</v>
      </c>
      <c r="E21" s="150">
        <v>0</v>
      </c>
      <c r="F21" s="150">
        <v>0</v>
      </c>
      <c r="G21" s="150">
        <v>0</v>
      </c>
      <c r="H21" s="150">
        <v>0</v>
      </c>
      <c r="I21" s="150">
        <v>1114357.1300000001</v>
      </c>
      <c r="J21" s="150">
        <v>0</v>
      </c>
      <c r="K21" s="150">
        <v>0</v>
      </c>
      <c r="L21" s="150">
        <v>0</v>
      </c>
      <c r="M21" s="120">
        <v>4475</v>
      </c>
      <c r="N21" s="120">
        <v>0</v>
      </c>
      <c r="O21" s="120">
        <v>0</v>
      </c>
      <c r="P21" s="120">
        <v>247930.64</v>
      </c>
      <c r="Q21" s="120">
        <v>0</v>
      </c>
      <c r="R21" s="120">
        <v>0</v>
      </c>
      <c r="S21" s="120">
        <v>0</v>
      </c>
    </row>
    <row r="22" spans="1:19" x14ac:dyDescent="0.15">
      <c r="A22" s="169" t="s">
        <v>34</v>
      </c>
      <c r="B22" s="7">
        <f t="shared" si="1"/>
        <v>58950331.74000001</v>
      </c>
      <c r="C22" s="149">
        <v>0</v>
      </c>
      <c r="D22" s="149">
        <v>0</v>
      </c>
      <c r="E22" s="149">
        <v>0</v>
      </c>
      <c r="F22" s="149">
        <v>0</v>
      </c>
      <c r="G22" s="149">
        <v>0</v>
      </c>
      <c r="H22" s="149">
        <v>300</v>
      </c>
      <c r="I22" s="149">
        <v>58144646.440000013</v>
      </c>
      <c r="J22" s="149">
        <v>0</v>
      </c>
      <c r="K22" s="149">
        <v>0</v>
      </c>
      <c r="L22" s="149">
        <v>0</v>
      </c>
      <c r="M22" s="120">
        <v>19000</v>
      </c>
      <c r="N22" s="120">
        <v>0</v>
      </c>
      <c r="O22" s="120">
        <v>0</v>
      </c>
      <c r="P22" s="120">
        <v>786385.3</v>
      </c>
      <c r="Q22" s="120">
        <v>0</v>
      </c>
      <c r="R22" s="120">
        <v>0</v>
      </c>
      <c r="S22" s="120">
        <v>0</v>
      </c>
    </row>
    <row r="23" spans="1:19" x14ac:dyDescent="0.15">
      <c r="A23" s="168" t="s">
        <v>14</v>
      </c>
      <c r="B23" s="7">
        <f t="shared" si="1"/>
        <v>18472539.000000004</v>
      </c>
      <c r="C23" s="7">
        <f>SUM(C24:C25)</f>
        <v>0</v>
      </c>
      <c r="D23" s="7">
        <f t="shared" ref="D23:S23" si="6">SUM(D24:D25)</f>
        <v>0</v>
      </c>
      <c r="E23" s="7">
        <f t="shared" si="6"/>
        <v>0</v>
      </c>
      <c r="F23" s="7">
        <f t="shared" si="6"/>
        <v>0</v>
      </c>
      <c r="G23" s="7">
        <f t="shared" si="6"/>
        <v>0</v>
      </c>
      <c r="H23" s="7">
        <f t="shared" si="6"/>
        <v>0</v>
      </c>
      <c r="I23" s="7">
        <f t="shared" si="6"/>
        <v>18452696.130000003</v>
      </c>
      <c r="J23" s="7">
        <f t="shared" si="6"/>
        <v>0</v>
      </c>
      <c r="K23" s="7">
        <f t="shared" si="6"/>
        <v>0</v>
      </c>
      <c r="L23" s="7">
        <f t="shared" si="6"/>
        <v>0</v>
      </c>
      <c r="M23" s="7">
        <f t="shared" si="6"/>
        <v>0</v>
      </c>
      <c r="N23" s="7">
        <f t="shared" si="6"/>
        <v>0</v>
      </c>
      <c r="O23" s="7">
        <f t="shared" si="6"/>
        <v>19842.87</v>
      </c>
      <c r="P23" s="7">
        <f t="shared" si="6"/>
        <v>0</v>
      </c>
      <c r="Q23" s="7">
        <f t="shared" si="6"/>
        <v>0</v>
      </c>
      <c r="R23" s="7">
        <f t="shared" si="6"/>
        <v>0</v>
      </c>
      <c r="S23" s="7">
        <f t="shared" si="6"/>
        <v>0</v>
      </c>
    </row>
    <row r="24" spans="1:19" x14ac:dyDescent="0.15">
      <c r="A24" s="169" t="s">
        <v>118</v>
      </c>
      <c r="B24" s="7">
        <f t="shared" si="1"/>
        <v>4914452.9900000012</v>
      </c>
      <c r="C24" s="150">
        <v>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50">
        <v>4894610.120000001</v>
      </c>
      <c r="J24" s="150">
        <v>0</v>
      </c>
      <c r="K24" s="150">
        <v>0</v>
      </c>
      <c r="L24" s="150">
        <v>0</v>
      </c>
      <c r="M24" s="150">
        <v>0</v>
      </c>
      <c r="N24" s="150">
        <v>0</v>
      </c>
      <c r="O24" s="120">
        <v>19842.87</v>
      </c>
      <c r="P24" s="120">
        <v>0</v>
      </c>
      <c r="Q24" s="120">
        <v>0</v>
      </c>
      <c r="R24" s="120">
        <v>0</v>
      </c>
      <c r="S24" s="120">
        <v>0</v>
      </c>
    </row>
    <row r="25" spans="1:19" x14ac:dyDescent="0.15">
      <c r="A25" s="169" t="s">
        <v>119</v>
      </c>
      <c r="B25" s="7">
        <f t="shared" si="1"/>
        <v>13558086.010000002</v>
      </c>
      <c r="C25" s="150">
        <v>0</v>
      </c>
      <c r="D25" s="150">
        <v>0</v>
      </c>
      <c r="E25" s="150">
        <v>0</v>
      </c>
      <c r="F25" s="150">
        <v>0</v>
      </c>
      <c r="G25" s="150">
        <v>0</v>
      </c>
      <c r="H25" s="150">
        <v>0</v>
      </c>
      <c r="I25" s="150">
        <v>13558086.010000002</v>
      </c>
      <c r="J25" s="150">
        <v>0</v>
      </c>
      <c r="K25" s="150">
        <v>0</v>
      </c>
      <c r="L25" s="150">
        <v>0</v>
      </c>
      <c r="M25" s="150">
        <v>0</v>
      </c>
      <c r="N25" s="15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0</v>
      </c>
    </row>
    <row r="26" spans="1:19" x14ac:dyDescent="0.15">
      <c r="A26" s="167" t="s">
        <v>138</v>
      </c>
      <c r="B26" s="7">
        <f t="shared" si="1"/>
        <v>853439688.16000009</v>
      </c>
      <c r="C26" s="7">
        <f>C27+C29+C31</f>
        <v>0</v>
      </c>
      <c r="D26" s="7">
        <f t="shared" ref="D26:S26" si="7">D27+D29+D31</f>
        <v>17250</v>
      </c>
      <c r="E26" s="7">
        <f t="shared" si="7"/>
        <v>0</v>
      </c>
      <c r="F26" s="7">
        <f t="shared" si="7"/>
        <v>0</v>
      </c>
      <c r="G26" s="7">
        <f t="shared" si="7"/>
        <v>0</v>
      </c>
      <c r="H26" s="7">
        <f t="shared" si="7"/>
        <v>3420419.1300000008</v>
      </c>
      <c r="I26" s="7">
        <f t="shared" si="7"/>
        <v>571193951.35000014</v>
      </c>
      <c r="J26" s="7">
        <f t="shared" si="7"/>
        <v>3000</v>
      </c>
      <c r="K26" s="7">
        <f t="shared" si="7"/>
        <v>0</v>
      </c>
      <c r="L26" s="7">
        <f t="shared" si="7"/>
        <v>0</v>
      </c>
      <c r="M26" s="7">
        <f t="shared" si="7"/>
        <v>330851.87</v>
      </c>
      <c r="N26" s="7">
        <f t="shared" si="7"/>
        <v>3724.09</v>
      </c>
      <c r="O26" s="7">
        <f t="shared" si="7"/>
        <v>85938.02</v>
      </c>
      <c r="P26" s="7">
        <f t="shared" si="7"/>
        <v>102906.56</v>
      </c>
      <c r="Q26" s="7">
        <f t="shared" si="7"/>
        <v>0</v>
      </c>
      <c r="R26" s="7">
        <f t="shared" si="7"/>
        <v>0</v>
      </c>
      <c r="S26" s="7">
        <f t="shared" si="7"/>
        <v>278281647.13999999</v>
      </c>
    </row>
    <row r="27" spans="1:19" x14ac:dyDescent="0.15">
      <c r="A27" s="168" t="s">
        <v>10</v>
      </c>
      <c r="B27" s="7">
        <f t="shared" si="1"/>
        <v>0</v>
      </c>
      <c r="C27" s="150">
        <v>0</v>
      </c>
      <c r="D27" s="150">
        <v>0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0</v>
      </c>
      <c r="R27" s="150">
        <v>0</v>
      </c>
      <c r="S27" s="150">
        <v>0</v>
      </c>
    </row>
    <row r="28" spans="1:19" x14ac:dyDescent="0.15">
      <c r="A28" s="169" t="s">
        <v>111</v>
      </c>
      <c r="B28" s="7">
        <f t="shared" si="1"/>
        <v>0</v>
      </c>
      <c r="C28" s="150">
        <v>0</v>
      </c>
      <c r="D28" s="150">
        <v>0</v>
      </c>
      <c r="E28" s="150">
        <v>0</v>
      </c>
      <c r="F28" s="150">
        <v>0</v>
      </c>
      <c r="G28" s="150">
        <v>0</v>
      </c>
      <c r="H28" s="150">
        <v>0</v>
      </c>
      <c r="I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</row>
    <row r="29" spans="1:19" x14ac:dyDescent="0.15">
      <c r="A29" s="172" t="s">
        <v>8</v>
      </c>
      <c r="B29" s="7">
        <f t="shared" si="1"/>
        <v>14524256.209999999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14518756.209999999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5500</v>
      </c>
      <c r="P29" s="7">
        <v>0</v>
      </c>
      <c r="Q29" s="7">
        <v>0</v>
      </c>
      <c r="R29" s="7">
        <v>0</v>
      </c>
      <c r="S29" s="7">
        <v>0</v>
      </c>
    </row>
    <row r="30" spans="1:19" x14ac:dyDescent="0.15">
      <c r="A30" s="12" t="s">
        <v>34</v>
      </c>
      <c r="B30" s="7">
        <f t="shared" si="1"/>
        <v>14524256.209999999</v>
      </c>
      <c r="C30" s="150">
        <v>0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I30" s="150">
        <v>14518756.209999999</v>
      </c>
      <c r="J30" s="150">
        <v>0</v>
      </c>
      <c r="K30" s="150">
        <v>0</v>
      </c>
      <c r="L30" s="150">
        <v>0</v>
      </c>
      <c r="M30" s="150">
        <v>0</v>
      </c>
      <c r="N30" s="150">
        <v>0</v>
      </c>
      <c r="O30" s="120">
        <v>5500</v>
      </c>
      <c r="P30" s="150">
        <v>0</v>
      </c>
      <c r="Q30" s="150">
        <v>0</v>
      </c>
      <c r="R30" s="150">
        <v>0</v>
      </c>
      <c r="S30" s="150">
        <v>0</v>
      </c>
    </row>
    <row r="31" spans="1:19" x14ac:dyDescent="0.15">
      <c r="A31" s="9" t="s">
        <v>14</v>
      </c>
      <c r="B31" s="7">
        <f t="shared" si="1"/>
        <v>838915431.95000005</v>
      </c>
      <c r="C31" s="7">
        <f>SUM(C32:C33)</f>
        <v>0</v>
      </c>
      <c r="D31" s="7">
        <f t="shared" ref="D31:S31" si="8">SUM(D32:D33)</f>
        <v>17250</v>
      </c>
      <c r="E31" s="7">
        <f t="shared" si="8"/>
        <v>0</v>
      </c>
      <c r="F31" s="7">
        <f t="shared" si="8"/>
        <v>0</v>
      </c>
      <c r="G31" s="7">
        <f t="shared" si="8"/>
        <v>0</v>
      </c>
      <c r="H31" s="7">
        <f t="shared" si="8"/>
        <v>3420419.1300000008</v>
      </c>
      <c r="I31" s="7">
        <f t="shared" si="8"/>
        <v>556675195.1400001</v>
      </c>
      <c r="J31" s="7">
        <f t="shared" si="8"/>
        <v>3000</v>
      </c>
      <c r="K31" s="7">
        <f t="shared" si="8"/>
        <v>0</v>
      </c>
      <c r="L31" s="7">
        <f t="shared" si="8"/>
        <v>0</v>
      </c>
      <c r="M31" s="7">
        <f t="shared" si="8"/>
        <v>330851.87</v>
      </c>
      <c r="N31" s="7">
        <f t="shared" si="8"/>
        <v>3724.09</v>
      </c>
      <c r="O31" s="7">
        <f t="shared" si="8"/>
        <v>80438.02</v>
      </c>
      <c r="P31" s="7">
        <f t="shared" si="8"/>
        <v>102906.56</v>
      </c>
      <c r="Q31" s="7">
        <f t="shared" si="8"/>
        <v>0</v>
      </c>
      <c r="R31" s="7">
        <f t="shared" si="8"/>
        <v>0</v>
      </c>
      <c r="S31" s="7">
        <f t="shared" si="8"/>
        <v>278281647.13999999</v>
      </c>
    </row>
    <row r="32" spans="1:19" x14ac:dyDescent="0.15">
      <c r="A32" s="175" t="s">
        <v>118</v>
      </c>
      <c r="B32" s="7">
        <f t="shared" si="1"/>
        <v>13388.47</v>
      </c>
      <c r="C32" s="150">
        <v>0</v>
      </c>
      <c r="D32" s="150">
        <v>0</v>
      </c>
      <c r="E32" s="150">
        <v>0</v>
      </c>
      <c r="F32" s="150">
        <v>0</v>
      </c>
      <c r="G32" s="150">
        <v>0</v>
      </c>
      <c r="H32" s="150">
        <v>0</v>
      </c>
      <c r="I32" s="150">
        <v>13388.47</v>
      </c>
      <c r="J32" s="150">
        <v>0</v>
      </c>
      <c r="K32" s="150">
        <v>0</v>
      </c>
      <c r="L32" s="15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</row>
    <row r="33" spans="1:19" x14ac:dyDescent="0.15">
      <c r="A33" s="175" t="s">
        <v>119</v>
      </c>
      <c r="B33" s="7">
        <f t="shared" si="1"/>
        <v>838902043.48000002</v>
      </c>
      <c r="C33" s="150">
        <v>0</v>
      </c>
      <c r="D33" s="120">
        <v>17250</v>
      </c>
      <c r="E33" s="150">
        <v>0</v>
      </c>
      <c r="F33" s="150">
        <v>0</v>
      </c>
      <c r="G33" s="150">
        <v>0</v>
      </c>
      <c r="H33" s="120">
        <v>3420419.1300000008</v>
      </c>
      <c r="I33" s="150">
        <v>556661806.67000008</v>
      </c>
      <c r="J33" s="120">
        <v>3000</v>
      </c>
      <c r="K33" s="150">
        <v>0</v>
      </c>
      <c r="L33" s="150">
        <v>0</v>
      </c>
      <c r="M33" s="120">
        <v>330851.87</v>
      </c>
      <c r="N33" s="120">
        <v>3724.09</v>
      </c>
      <c r="O33" s="120">
        <v>80438.02</v>
      </c>
      <c r="P33" s="120">
        <v>102906.56</v>
      </c>
      <c r="Q33" s="120">
        <v>0</v>
      </c>
      <c r="R33" s="120">
        <v>0</v>
      </c>
      <c r="S33" s="120">
        <v>278281647.13999999</v>
      </c>
    </row>
    <row r="35" spans="1:19" x14ac:dyDescent="0.15">
      <c r="A35" s="36" t="s">
        <v>151</v>
      </c>
      <c r="B35" s="36"/>
      <c r="C35" s="36"/>
      <c r="D35" s="36"/>
      <c r="E35" s="36"/>
      <c r="F35" s="36"/>
      <c r="G35" s="36"/>
      <c r="H35" s="36"/>
      <c r="I35" s="36"/>
    </row>
    <row r="36" spans="1:19" x14ac:dyDescent="0.15">
      <c r="A36" s="36" t="s">
        <v>108</v>
      </c>
      <c r="B36" s="36"/>
      <c r="C36" s="36"/>
      <c r="D36" s="36"/>
      <c r="E36" s="36"/>
      <c r="F36" s="36"/>
      <c r="G36" s="36"/>
      <c r="H36" s="36"/>
      <c r="I36" s="36"/>
    </row>
    <row r="37" spans="1:19" x14ac:dyDescent="0.15">
      <c r="A37" s="36" t="s">
        <v>26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zoomScaleNormal="100" workbookViewId="0"/>
  </sheetViews>
  <sheetFormatPr baseColWidth="10" defaultColWidth="11.42578125" defaultRowHeight="10.5" x14ac:dyDescent="0.15"/>
  <cols>
    <col min="1" max="1" width="52.42578125" style="3" customWidth="1"/>
    <col min="2" max="2" width="17.42578125" style="3" customWidth="1"/>
    <col min="3" max="3" width="16.42578125" style="3" customWidth="1"/>
    <col min="4" max="5" width="16.85546875" style="3" customWidth="1"/>
    <col min="6" max="7" width="11.42578125" style="3"/>
    <col min="8" max="8" width="17.5703125" style="3" bestFit="1" customWidth="1"/>
    <col min="9" max="16384" width="11.42578125" style="3"/>
  </cols>
  <sheetData>
    <row r="2" spans="1:8" ht="15" customHeight="1" x14ac:dyDescent="0.15">
      <c r="A2" s="1" t="s">
        <v>27</v>
      </c>
      <c r="B2" s="1"/>
      <c r="C2" s="1"/>
    </row>
    <row r="3" spans="1:8" ht="10.5" customHeight="1" x14ac:dyDescent="0.15"/>
    <row r="4" spans="1:8" x14ac:dyDescent="0.15">
      <c r="A4" s="23" t="s">
        <v>28</v>
      </c>
      <c r="B4" s="24">
        <v>2022</v>
      </c>
      <c r="C4" s="25"/>
      <c r="D4" s="24">
        <v>2023</v>
      </c>
      <c r="E4" s="25"/>
    </row>
    <row r="5" spans="1:8" ht="21" x14ac:dyDescent="0.15">
      <c r="A5" s="26"/>
      <c r="B5" s="27" t="s">
        <v>29</v>
      </c>
      <c r="C5" s="28" t="s">
        <v>30</v>
      </c>
      <c r="D5" s="27" t="s">
        <v>29</v>
      </c>
      <c r="E5" s="28" t="s">
        <v>30</v>
      </c>
    </row>
    <row r="6" spans="1:8" x14ac:dyDescent="0.15">
      <c r="A6" s="29" t="s">
        <v>31</v>
      </c>
      <c r="B6" s="30">
        <v>2043929819.3999941</v>
      </c>
      <c r="C6" s="31">
        <v>120245715.28</v>
      </c>
      <c r="D6" s="30">
        <v>1775833731</v>
      </c>
      <c r="E6" s="31">
        <v>109458693</v>
      </c>
      <c r="H6" s="32"/>
    </row>
    <row r="7" spans="1:8" x14ac:dyDescent="0.15">
      <c r="A7" s="1" t="s">
        <v>8</v>
      </c>
      <c r="B7" s="33">
        <v>24787197.620000008</v>
      </c>
      <c r="C7" s="33">
        <v>13519591.900000002</v>
      </c>
      <c r="D7" s="33">
        <v>22921908</v>
      </c>
      <c r="E7" s="33">
        <v>11694516</v>
      </c>
      <c r="H7" s="32"/>
    </row>
    <row r="8" spans="1:8" x14ac:dyDescent="0.15">
      <c r="A8" s="34" t="s">
        <v>32</v>
      </c>
      <c r="B8" s="35">
        <v>36630.080000000002</v>
      </c>
      <c r="C8" s="35">
        <v>258340</v>
      </c>
      <c r="D8" s="35">
        <v>10835</v>
      </c>
      <c r="E8" s="35">
        <v>275551</v>
      </c>
      <c r="H8" s="32"/>
    </row>
    <row r="9" spans="1:8" x14ac:dyDescent="0.15">
      <c r="A9" s="34" t="s">
        <v>33</v>
      </c>
      <c r="B9" s="35">
        <v>3044704.2100000004</v>
      </c>
      <c r="C9" s="35">
        <v>1174838.3</v>
      </c>
      <c r="D9" s="35">
        <v>3173247</v>
      </c>
      <c r="E9" s="35">
        <v>1469204</v>
      </c>
      <c r="H9" s="32"/>
    </row>
    <row r="10" spans="1:8" x14ac:dyDescent="0.15">
      <c r="A10" s="34" t="s">
        <v>34</v>
      </c>
      <c r="B10" s="35">
        <v>21705863.330000002</v>
      </c>
      <c r="C10" s="35">
        <v>12086413.600000001</v>
      </c>
      <c r="D10" s="35">
        <v>19737826</v>
      </c>
      <c r="E10" s="35">
        <v>9949761</v>
      </c>
      <c r="H10" s="32"/>
    </row>
    <row r="11" spans="1:8" x14ac:dyDescent="0.15">
      <c r="A11" s="1" t="s">
        <v>9</v>
      </c>
      <c r="B11" s="33">
        <v>95162.55</v>
      </c>
      <c r="C11" s="33">
        <v>41949.5</v>
      </c>
      <c r="D11" s="33">
        <v>520148</v>
      </c>
      <c r="E11" s="33">
        <v>45176</v>
      </c>
      <c r="H11" s="32"/>
    </row>
    <row r="12" spans="1:8" x14ac:dyDescent="0.15">
      <c r="A12" s="34" t="s">
        <v>35</v>
      </c>
      <c r="B12" s="35">
        <v>95162.55</v>
      </c>
      <c r="C12" s="35">
        <v>41949.5</v>
      </c>
      <c r="D12" s="35">
        <v>520148</v>
      </c>
      <c r="E12" s="35">
        <v>45176</v>
      </c>
      <c r="H12" s="32"/>
    </row>
    <row r="13" spans="1:8" x14ac:dyDescent="0.15">
      <c r="A13" s="1" t="s">
        <v>10</v>
      </c>
      <c r="B13" s="33">
        <v>377432892.4999997</v>
      </c>
      <c r="C13" s="33">
        <v>13099450.600000001</v>
      </c>
      <c r="D13" s="33">
        <v>289714458</v>
      </c>
      <c r="E13" s="33">
        <v>12518700</v>
      </c>
      <c r="H13" s="32"/>
    </row>
    <row r="14" spans="1:8" x14ac:dyDescent="0.15">
      <c r="A14" s="34" t="s">
        <v>36</v>
      </c>
      <c r="B14" s="35">
        <v>16935549.48</v>
      </c>
      <c r="C14" s="35">
        <v>399391.78</v>
      </c>
      <c r="D14" s="35">
        <v>7226252</v>
      </c>
      <c r="E14" s="35">
        <v>1431085</v>
      </c>
      <c r="H14" s="32"/>
    </row>
    <row r="15" spans="1:8" x14ac:dyDescent="0.15">
      <c r="A15" s="34" t="s">
        <v>37</v>
      </c>
      <c r="B15" s="35">
        <v>360497343.0199998</v>
      </c>
      <c r="C15" s="35">
        <v>12700058.819999998</v>
      </c>
      <c r="D15" s="35">
        <v>282488206</v>
      </c>
      <c r="E15" s="35">
        <v>11087615</v>
      </c>
      <c r="H15" s="32"/>
    </row>
    <row r="16" spans="1:8" x14ac:dyDescent="0.15">
      <c r="A16" s="1" t="s">
        <v>11</v>
      </c>
      <c r="B16" s="33">
        <v>213285077.87000003</v>
      </c>
      <c r="C16" s="33">
        <v>7475945.4899999984</v>
      </c>
      <c r="D16" s="33">
        <v>202992982</v>
      </c>
      <c r="E16" s="33">
        <v>4474638</v>
      </c>
      <c r="H16" s="32"/>
    </row>
    <row r="17" spans="1:8" x14ac:dyDescent="0.15">
      <c r="A17" s="34" t="s">
        <v>38</v>
      </c>
      <c r="B17" s="35">
        <v>213285077.87000003</v>
      </c>
      <c r="C17" s="35">
        <v>7475945.4899999984</v>
      </c>
      <c r="D17" s="35">
        <v>202992982</v>
      </c>
      <c r="E17" s="35">
        <v>4474638</v>
      </c>
      <c r="H17" s="32"/>
    </row>
    <row r="18" spans="1:8" x14ac:dyDescent="0.15">
      <c r="A18" s="1" t="s">
        <v>12</v>
      </c>
      <c r="B18" s="33">
        <v>69247913.510000035</v>
      </c>
      <c r="C18" s="33">
        <v>4974692.8199999984</v>
      </c>
      <c r="D18" s="33">
        <v>63745086</v>
      </c>
      <c r="E18" s="33">
        <v>8434839</v>
      </c>
      <c r="H18" s="32"/>
    </row>
    <row r="19" spans="1:8" x14ac:dyDescent="0.15">
      <c r="A19" s="34" t="s">
        <v>12</v>
      </c>
      <c r="B19" s="35">
        <v>32654447.590000018</v>
      </c>
      <c r="C19" s="35">
        <v>3787106.669999999</v>
      </c>
      <c r="D19" s="35">
        <v>27450710</v>
      </c>
      <c r="E19" s="35">
        <v>7510195</v>
      </c>
      <c r="H19" s="32"/>
    </row>
    <row r="20" spans="1:8" x14ac:dyDescent="0.15">
      <c r="A20" s="34" t="s">
        <v>39</v>
      </c>
      <c r="B20" s="35">
        <v>36593465.920000002</v>
      </c>
      <c r="C20" s="35">
        <v>1187586.1499999999</v>
      </c>
      <c r="D20" s="35">
        <v>36294376</v>
      </c>
      <c r="E20" s="35">
        <v>924644</v>
      </c>
      <c r="H20" s="32"/>
    </row>
    <row r="21" spans="1:8" x14ac:dyDescent="0.15">
      <c r="A21" s="1" t="s">
        <v>13</v>
      </c>
      <c r="B21" s="33">
        <v>234111871.59999999</v>
      </c>
      <c r="C21" s="33">
        <v>43218145.969999999</v>
      </c>
      <c r="D21" s="33">
        <v>180133951</v>
      </c>
      <c r="E21" s="33">
        <v>40769532</v>
      </c>
      <c r="H21" s="32"/>
    </row>
    <row r="22" spans="1:8" x14ac:dyDescent="0.15">
      <c r="A22" s="34" t="s">
        <v>13</v>
      </c>
      <c r="B22" s="35">
        <v>234111871.59999999</v>
      </c>
      <c r="C22" s="35">
        <v>43218145.969999999</v>
      </c>
      <c r="D22" s="35">
        <v>180133951</v>
      </c>
      <c r="E22" s="35">
        <v>40769532</v>
      </c>
      <c r="H22" s="32"/>
    </row>
    <row r="23" spans="1:8" x14ac:dyDescent="0.15">
      <c r="A23" s="1" t="s">
        <v>14</v>
      </c>
      <c r="B23" s="33">
        <v>352270623.89999974</v>
      </c>
      <c r="C23" s="33">
        <v>17774006.869999997</v>
      </c>
      <c r="D23" s="33">
        <v>339861628</v>
      </c>
      <c r="E23" s="33">
        <v>14963593</v>
      </c>
      <c r="H23" s="32"/>
    </row>
    <row r="24" spans="1:8" x14ac:dyDescent="0.15">
      <c r="A24" s="34" t="s">
        <v>40</v>
      </c>
      <c r="B24" s="35">
        <v>352270623.89999974</v>
      </c>
      <c r="C24" s="35">
        <v>17774006.869999997</v>
      </c>
      <c r="D24" s="35">
        <v>339861628</v>
      </c>
      <c r="E24" s="35">
        <v>14963593</v>
      </c>
      <c r="H24" s="32"/>
    </row>
    <row r="25" spans="1:8" x14ac:dyDescent="0.15">
      <c r="A25" s="1" t="s">
        <v>15</v>
      </c>
      <c r="B25" s="33">
        <v>745408167.06000006</v>
      </c>
      <c r="C25" s="33">
        <v>18786113.25</v>
      </c>
      <c r="D25" s="33">
        <v>655340803</v>
      </c>
      <c r="E25" s="33">
        <v>16221976</v>
      </c>
      <c r="H25" s="32"/>
    </row>
    <row r="26" spans="1:8" x14ac:dyDescent="0.15">
      <c r="A26" s="34" t="s">
        <v>41</v>
      </c>
      <c r="B26" s="35">
        <v>113258593.49999994</v>
      </c>
      <c r="C26" s="35">
        <v>3363993.4099999997</v>
      </c>
      <c r="D26" s="35">
        <v>111988833</v>
      </c>
      <c r="E26" s="35">
        <v>4291118</v>
      </c>
      <c r="H26" s="32"/>
    </row>
    <row r="27" spans="1:8" x14ac:dyDescent="0.15">
      <c r="A27" s="34" t="s">
        <v>42</v>
      </c>
      <c r="B27" s="35">
        <v>531301488.2100001</v>
      </c>
      <c r="C27" s="35">
        <v>15022768.57</v>
      </c>
      <c r="D27" s="35">
        <v>461455054</v>
      </c>
      <c r="E27" s="35">
        <v>11782371</v>
      </c>
      <c r="H27" s="32"/>
    </row>
    <row r="28" spans="1:8" x14ac:dyDescent="0.15">
      <c r="A28" s="34" t="s">
        <v>43</v>
      </c>
      <c r="B28" s="35">
        <v>100848085.34999996</v>
      </c>
      <c r="C28" s="35">
        <v>399351.27</v>
      </c>
      <c r="D28" s="35">
        <v>81896916</v>
      </c>
      <c r="E28" s="35">
        <v>148487</v>
      </c>
      <c r="H28" s="32"/>
    </row>
    <row r="29" spans="1:8" x14ac:dyDescent="0.15">
      <c r="A29" s="1" t="s">
        <v>16</v>
      </c>
      <c r="B29" s="33">
        <v>27290912.789999995</v>
      </c>
      <c r="C29" s="33">
        <v>1355818.8800000001</v>
      </c>
      <c r="D29" s="33">
        <v>20602767</v>
      </c>
      <c r="E29" s="33">
        <v>335723</v>
      </c>
      <c r="H29" s="32"/>
    </row>
    <row r="30" spans="1:8" x14ac:dyDescent="0.15">
      <c r="A30" s="34" t="s">
        <v>16</v>
      </c>
      <c r="B30" s="35">
        <v>27290912.789999995</v>
      </c>
      <c r="C30" s="35">
        <v>1355818.8800000001</v>
      </c>
      <c r="D30" s="35">
        <v>20602767</v>
      </c>
      <c r="E30" s="35">
        <v>335723</v>
      </c>
      <c r="H30" s="32"/>
    </row>
    <row r="31" spans="1:8" ht="11.25" customHeight="1" x14ac:dyDescent="0.15">
      <c r="A31" s="34"/>
      <c r="B31" s="34"/>
      <c r="C31" s="34"/>
    </row>
    <row r="32" spans="1:8" x14ac:dyDescent="0.15">
      <c r="A32" s="6" t="s">
        <v>22</v>
      </c>
      <c r="B32" s="6"/>
      <c r="C32" s="6"/>
    </row>
    <row r="33" spans="1:3" x14ac:dyDescent="0.15">
      <c r="A33" s="36" t="s">
        <v>26</v>
      </c>
      <c r="B33" s="36"/>
      <c r="C33" s="3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zoomScaleNormal="100" workbookViewId="0"/>
  </sheetViews>
  <sheetFormatPr baseColWidth="10" defaultColWidth="11.42578125" defaultRowHeight="10.5" x14ac:dyDescent="0.15"/>
  <cols>
    <col min="1" max="1" width="55.28515625" style="3" customWidth="1"/>
    <col min="2" max="2" width="27" style="3" bestFit="1" customWidth="1"/>
    <col min="3" max="3" width="27.42578125" style="3" bestFit="1" customWidth="1"/>
    <col min="4" max="4" width="27" style="3" bestFit="1" customWidth="1"/>
    <col min="5" max="5" width="27.42578125" style="3" bestFit="1" customWidth="1"/>
    <col min="6" max="6" width="12" style="3" bestFit="1" customWidth="1"/>
    <col min="7" max="7" width="14.85546875" style="3" bestFit="1" customWidth="1"/>
    <col min="8" max="9" width="11.42578125" style="3"/>
    <col min="10" max="10" width="18.5703125" style="3" bestFit="1" customWidth="1"/>
    <col min="11" max="16384" width="11.42578125" style="3"/>
  </cols>
  <sheetData>
    <row r="2" spans="1:10" ht="15" customHeight="1" x14ac:dyDescent="0.15">
      <c r="A2" s="1" t="s">
        <v>44</v>
      </c>
      <c r="B2" s="1"/>
      <c r="C2" s="1"/>
    </row>
    <row r="4" spans="1:10" ht="11.25" x14ac:dyDescent="0.15">
      <c r="A4" s="23" t="s">
        <v>28</v>
      </c>
      <c r="B4" s="37" t="s">
        <v>45</v>
      </c>
      <c r="C4" s="38"/>
      <c r="D4" s="37" t="s">
        <v>46</v>
      </c>
      <c r="E4" s="38"/>
    </row>
    <row r="5" spans="1:10" ht="21" x14ac:dyDescent="0.15">
      <c r="A5" s="39"/>
      <c r="B5" s="27" t="s">
        <v>47</v>
      </c>
      <c r="C5" s="28" t="s">
        <v>48</v>
      </c>
      <c r="D5" s="27" t="s">
        <v>47</v>
      </c>
      <c r="E5" s="28" t="s">
        <v>48</v>
      </c>
    </row>
    <row r="6" spans="1:10" x14ac:dyDescent="0.15">
      <c r="A6" s="29" t="s">
        <v>31</v>
      </c>
      <c r="B6" s="30">
        <v>1782981299357.2048</v>
      </c>
      <c r="C6" s="31">
        <v>104893944810.20258</v>
      </c>
      <c r="D6" s="30">
        <v>1585943830359</v>
      </c>
      <c r="E6" s="31">
        <v>97754275813.320007</v>
      </c>
      <c r="J6" s="32"/>
    </row>
    <row r="7" spans="1:10" x14ac:dyDescent="0.15">
      <c r="A7" s="6" t="s">
        <v>8</v>
      </c>
      <c r="B7" s="40">
        <v>21622616099.854607</v>
      </c>
      <c r="C7" s="40">
        <v>11793545602.127001</v>
      </c>
      <c r="D7" s="40">
        <v>20470868270</v>
      </c>
      <c r="E7" s="40">
        <v>10444021323</v>
      </c>
      <c r="G7" s="32"/>
    </row>
    <row r="8" spans="1:10" ht="15" x14ac:dyDescent="0.25">
      <c r="A8" s="41" t="s">
        <v>32</v>
      </c>
      <c r="B8" s="42">
        <v>31953517.686400007</v>
      </c>
      <c r="C8" s="42">
        <v>225357732.20000002</v>
      </c>
      <c r="D8" s="42">
        <v>9676047</v>
      </c>
      <c r="E8" s="42">
        <v>246086492</v>
      </c>
      <c r="F8"/>
      <c r="G8" s="32"/>
    </row>
    <row r="9" spans="1:10" x14ac:dyDescent="0.15">
      <c r="A9" s="41" t="s">
        <v>33</v>
      </c>
      <c r="B9" s="42">
        <v>2655986823.5093002</v>
      </c>
      <c r="C9" s="42">
        <v>1024846694.2390001</v>
      </c>
      <c r="D9" s="42">
        <v>2833931752</v>
      </c>
      <c r="E9" s="42">
        <v>1312101748</v>
      </c>
      <c r="G9" s="32"/>
    </row>
    <row r="10" spans="1:10" x14ac:dyDescent="0.15">
      <c r="A10" s="41" t="s">
        <v>34</v>
      </c>
      <c r="B10" s="42">
        <v>18934675758.658905</v>
      </c>
      <c r="C10" s="42">
        <v>10543341175.688002</v>
      </c>
      <c r="D10" s="42">
        <v>17627260471</v>
      </c>
      <c r="E10" s="42">
        <v>8885833083</v>
      </c>
      <c r="G10" s="32"/>
    </row>
    <row r="11" spans="1:10" x14ac:dyDescent="0.15">
      <c r="A11" s="6" t="s">
        <v>9</v>
      </c>
      <c r="B11" s="40">
        <v>83013147.241500005</v>
      </c>
      <c r="C11" s="40">
        <v>36593807.335000001</v>
      </c>
      <c r="D11" s="40">
        <v>464528896</v>
      </c>
      <c r="E11" s="40">
        <v>40345330.32</v>
      </c>
      <c r="G11" s="32"/>
    </row>
    <row r="12" spans="1:10" x14ac:dyDescent="0.15">
      <c r="A12" s="41" t="s">
        <v>35</v>
      </c>
      <c r="B12" s="42">
        <v>83013147.241500005</v>
      </c>
      <c r="C12" s="42">
        <v>36593807.335000001</v>
      </c>
      <c r="D12" s="42">
        <v>464528896</v>
      </c>
      <c r="E12" s="42">
        <v>40345330</v>
      </c>
      <c r="G12" s="32"/>
    </row>
    <row r="13" spans="1:10" x14ac:dyDescent="0.15">
      <c r="A13" s="1" t="s">
        <v>10</v>
      </c>
      <c r="B13" s="33">
        <v>329246035114.52509</v>
      </c>
      <c r="C13" s="33">
        <v>11427043741.897989</v>
      </c>
      <c r="D13" s="33">
        <v>258735290791</v>
      </c>
      <c r="E13" s="33">
        <v>11180075498</v>
      </c>
      <c r="G13" s="32"/>
    </row>
    <row r="14" spans="1:10" x14ac:dyDescent="0.15">
      <c r="A14" s="41" t="s">
        <v>36</v>
      </c>
      <c r="B14" s="42">
        <v>14773387877.888403</v>
      </c>
      <c r="C14" s="42">
        <v>348401431.44739997</v>
      </c>
      <c r="D14" s="42">
        <v>6453548525</v>
      </c>
      <c r="E14" s="42">
        <v>1278058777</v>
      </c>
      <c r="G14" s="32"/>
    </row>
    <row r="15" spans="1:10" x14ac:dyDescent="0.15">
      <c r="A15" s="41" t="s">
        <v>37</v>
      </c>
      <c r="B15" s="42">
        <v>314472647236.63666</v>
      </c>
      <c r="C15" s="42">
        <v>11078642310.450592</v>
      </c>
      <c r="D15" s="42">
        <v>252281742266</v>
      </c>
      <c r="E15" s="42">
        <v>9902016721</v>
      </c>
      <c r="G15" s="32"/>
    </row>
    <row r="16" spans="1:10" x14ac:dyDescent="0.15">
      <c r="A16" s="6" t="s">
        <v>11</v>
      </c>
      <c r="B16" s="40">
        <v>186054971978.33707</v>
      </c>
      <c r="C16" s="40">
        <v>6521491529.2917004</v>
      </c>
      <c r="D16" s="40">
        <v>181286942712</v>
      </c>
      <c r="E16" s="40">
        <v>3996165012</v>
      </c>
      <c r="G16" s="32"/>
    </row>
    <row r="17" spans="1:7" x14ac:dyDescent="0.15">
      <c r="A17" s="41" t="s">
        <v>38</v>
      </c>
      <c r="B17" s="42">
        <v>186054971978.33707</v>
      </c>
      <c r="C17" s="42">
        <v>6521491529.2917004</v>
      </c>
      <c r="D17" s="42">
        <v>181286942712</v>
      </c>
      <c r="E17" s="42">
        <v>3996165012</v>
      </c>
      <c r="G17" s="32"/>
    </row>
    <row r="18" spans="1:7" x14ac:dyDescent="0.15">
      <c r="A18" s="6" t="s">
        <v>12</v>
      </c>
      <c r="B18" s="40">
        <v>60407032392.178322</v>
      </c>
      <c r="C18" s="40">
        <v>4339573787.6706009</v>
      </c>
      <c r="D18" s="40">
        <v>56928824266</v>
      </c>
      <c r="E18" s="40">
        <v>7532902005</v>
      </c>
      <c r="G18" s="32"/>
    </row>
    <row r="19" spans="1:7" x14ac:dyDescent="0.15">
      <c r="A19" s="41" t="s">
        <v>12</v>
      </c>
      <c r="B19" s="42">
        <v>28485454266.184681</v>
      </c>
      <c r="C19" s="42">
        <v>3303606761.4411011</v>
      </c>
      <c r="D19" s="42">
        <v>24515405481</v>
      </c>
      <c r="E19" s="42">
        <v>6707129634</v>
      </c>
      <c r="G19" s="32"/>
    </row>
    <row r="20" spans="1:7" x14ac:dyDescent="0.15">
      <c r="A20" s="41" t="s">
        <v>39</v>
      </c>
      <c r="B20" s="42">
        <v>31921578125.993595</v>
      </c>
      <c r="C20" s="42">
        <v>1035967026.2294995</v>
      </c>
      <c r="D20" s="42">
        <v>32413418785</v>
      </c>
      <c r="E20" s="42">
        <v>825772371</v>
      </c>
      <c r="G20" s="32"/>
    </row>
    <row r="21" spans="1:7" x14ac:dyDescent="0.15">
      <c r="A21" s="6" t="s">
        <v>13</v>
      </c>
      <c r="B21" s="40">
        <v>204222808952.82822</v>
      </c>
      <c r="C21" s="40">
        <v>37700485274.010086</v>
      </c>
      <c r="D21" s="40">
        <v>160872227602</v>
      </c>
      <c r="E21" s="40">
        <v>36410046015</v>
      </c>
      <c r="G21" s="32"/>
    </row>
    <row r="22" spans="1:7" x14ac:dyDescent="0.15">
      <c r="A22" s="41" t="s">
        <v>13</v>
      </c>
      <c r="B22" s="42">
        <v>204222808952.82822</v>
      </c>
      <c r="C22" s="42">
        <v>37700485274.010086</v>
      </c>
      <c r="D22" s="42">
        <v>160872227602</v>
      </c>
      <c r="E22" s="42">
        <v>36410046015</v>
      </c>
      <c r="G22" s="32"/>
    </row>
    <row r="23" spans="1:7" x14ac:dyDescent="0.15">
      <c r="A23" s="6" t="s">
        <v>14</v>
      </c>
      <c r="B23" s="40">
        <v>307296233346.68732</v>
      </c>
      <c r="C23" s="40">
        <v>15504799412.907106</v>
      </c>
      <c r="D23" s="40">
        <v>303520223993</v>
      </c>
      <c r="E23" s="40">
        <v>13363536358</v>
      </c>
      <c r="G23" s="32"/>
    </row>
    <row r="24" spans="1:7" x14ac:dyDescent="0.15">
      <c r="A24" s="41" t="s">
        <v>40</v>
      </c>
      <c r="B24" s="42">
        <v>307296233346.68732</v>
      </c>
      <c r="C24" s="42">
        <v>15504799412.907106</v>
      </c>
      <c r="D24" s="42">
        <v>303520223993</v>
      </c>
      <c r="E24" s="42">
        <v>13363536358</v>
      </c>
      <c r="G24" s="32"/>
    </row>
    <row r="25" spans="1:7" x14ac:dyDescent="0.15">
      <c r="A25" s="6" t="s">
        <v>15</v>
      </c>
      <c r="B25" s="40">
        <v>650241906371.44922</v>
      </c>
      <c r="C25" s="40">
        <v>16387690171.372499</v>
      </c>
      <c r="D25" s="40">
        <v>585265210561</v>
      </c>
      <c r="E25" s="40">
        <v>14487359927</v>
      </c>
      <c r="G25" s="32"/>
    </row>
    <row r="26" spans="1:7" x14ac:dyDescent="0.15">
      <c r="A26" s="41" t="s">
        <v>41</v>
      </c>
      <c r="B26" s="42">
        <v>98798868867.855148</v>
      </c>
      <c r="C26" s="42">
        <v>2934512371.3453007</v>
      </c>
      <c r="D26" s="42">
        <v>100013866918</v>
      </c>
      <c r="E26" s="42">
        <v>3832268475</v>
      </c>
      <c r="G26" s="32"/>
    </row>
    <row r="27" spans="1:7" x14ac:dyDescent="0.15">
      <c r="A27" s="41" t="s">
        <v>42</v>
      </c>
      <c r="B27" s="42">
        <v>463470227210.22925</v>
      </c>
      <c r="C27" s="42">
        <v>13104811706.6681</v>
      </c>
      <c r="D27" s="42">
        <v>412111665049</v>
      </c>
      <c r="E27" s="42">
        <v>10522482319</v>
      </c>
      <c r="G27" s="32"/>
    </row>
    <row r="28" spans="1:7" x14ac:dyDescent="0.15">
      <c r="A28" s="41" t="s">
        <v>43</v>
      </c>
      <c r="B28" s="42">
        <v>87972810293.365509</v>
      </c>
      <c r="C28" s="42">
        <v>348366093.35909998</v>
      </c>
      <c r="D28" s="42">
        <v>73139678594</v>
      </c>
      <c r="E28" s="42">
        <v>132609133</v>
      </c>
      <c r="G28" s="32"/>
    </row>
    <row r="29" spans="1:7" x14ac:dyDescent="0.15">
      <c r="A29" s="6" t="s">
        <v>16</v>
      </c>
      <c r="B29" s="40">
        <v>23806681954.100693</v>
      </c>
      <c r="C29" s="40">
        <v>1182721483.5904</v>
      </c>
      <c r="D29" s="40">
        <v>18399713268</v>
      </c>
      <c r="E29" s="40">
        <v>299824345</v>
      </c>
      <c r="G29" s="32"/>
    </row>
    <row r="30" spans="1:7" x14ac:dyDescent="0.15">
      <c r="A30" s="41" t="s">
        <v>16</v>
      </c>
      <c r="B30" s="42">
        <v>23806681954.100693</v>
      </c>
      <c r="C30" s="42">
        <v>1182721483.5904</v>
      </c>
      <c r="D30" s="42">
        <v>18399713268</v>
      </c>
      <c r="E30" s="42">
        <v>299824345</v>
      </c>
      <c r="G30" s="32"/>
    </row>
    <row r="31" spans="1:7" x14ac:dyDescent="0.15">
      <c r="A31" s="41"/>
      <c r="B31" s="41"/>
      <c r="C31" s="41"/>
    </row>
    <row r="32" spans="1:7" ht="11.25" customHeight="1" x14ac:dyDescent="0.15">
      <c r="A32" s="6" t="s">
        <v>22</v>
      </c>
      <c r="B32" s="6"/>
      <c r="C32" s="6"/>
    </row>
    <row r="33" spans="1:3" ht="11.25" customHeight="1" x14ac:dyDescent="0.15">
      <c r="A33" s="3" t="s">
        <v>49</v>
      </c>
    </row>
    <row r="34" spans="1:3" ht="11.25" customHeight="1" x14ac:dyDescent="0.15">
      <c r="A34" s="3" t="s">
        <v>50</v>
      </c>
    </row>
    <row r="35" spans="1:3" ht="11.25" customHeight="1" x14ac:dyDescent="0.15">
      <c r="A35" s="3" t="s">
        <v>51</v>
      </c>
    </row>
    <row r="36" spans="1:3" ht="11.25" customHeight="1" x14ac:dyDescent="0.15">
      <c r="A36" s="43" t="s">
        <v>26</v>
      </c>
      <c r="B36" s="43"/>
      <c r="C36" s="4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4"/>
  <sheetViews>
    <sheetView zoomScaleNormal="100" workbookViewId="0"/>
  </sheetViews>
  <sheetFormatPr baseColWidth="10" defaultColWidth="11.42578125" defaultRowHeight="10.5" x14ac:dyDescent="0.15"/>
  <cols>
    <col min="1" max="1" width="42.42578125" style="3" customWidth="1"/>
    <col min="2" max="5" width="20.7109375" style="3" customWidth="1"/>
    <col min="6" max="16384" width="11.42578125" style="3"/>
  </cols>
  <sheetData>
    <row r="2" spans="1:13" ht="15" customHeight="1" x14ac:dyDescent="0.15">
      <c r="A2" s="1" t="s">
        <v>52</v>
      </c>
      <c r="B2" s="1"/>
      <c r="C2" s="1"/>
    </row>
    <row r="4" spans="1:13" ht="11.25" customHeight="1" x14ac:dyDescent="0.15">
      <c r="A4" s="23" t="s">
        <v>28</v>
      </c>
      <c r="B4" s="37" t="s">
        <v>45</v>
      </c>
      <c r="C4" s="38"/>
      <c r="D4" s="37">
        <v>2023</v>
      </c>
      <c r="E4" s="38"/>
    </row>
    <row r="5" spans="1:13" ht="22.5" customHeight="1" x14ac:dyDescent="0.25">
      <c r="A5" s="39"/>
      <c r="B5" s="27" t="s">
        <v>53</v>
      </c>
      <c r="C5" s="28" t="s">
        <v>54</v>
      </c>
      <c r="D5" s="27" t="s">
        <v>53</v>
      </c>
      <c r="E5" s="28" t="s">
        <v>54</v>
      </c>
      <c r="H5" s="44"/>
      <c r="I5" s="45"/>
      <c r="J5" s="45"/>
      <c r="K5" s="45"/>
      <c r="L5" s="45"/>
      <c r="M5" s="44"/>
    </row>
    <row r="6" spans="1:13" ht="11.25" customHeight="1" x14ac:dyDescent="0.25">
      <c r="A6" s="46" t="s">
        <v>31</v>
      </c>
      <c r="B6" s="47">
        <v>1924765755263.3894</v>
      </c>
      <c r="C6" s="48">
        <v>113235216195.45471</v>
      </c>
      <c r="D6" s="47">
        <v>1585943830359</v>
      </c>
      <c r="E6" s="48">
        <v>97754275813.320007</v>
      </c>
      <c r="H6" s="49"/>
      <c r="I6" s="49"/>
      <c r="J6" s="49"/>
      <c r="K6" s="49"/>
      <c r="L6" s="49"/>
      <c r="M6" s="49"/>
    </row>
    <row r="7" spans="1:13" ht="11.25" customHeight="1" x14ac:dyDescent="0.25">
      <c r="A7" s="6" t="s">
        <v>8</v>
      </c>
      <c r="B7" s="50">
        <v>23342068154.731148</v>
      </c>
      <c r="C7" s="50">
        <v>12731380141.953743</v>
      </c>
      <c r="D7" s="50">
        <v>20470868270</v>
      </c>
      <c r="E7" s="50">
        <v>10444021323</v>
      </c>
      <c r="H7" s="49"/>
      <c r="I7" s="51"/>
      <c r="J7" s="51"/>
      <c r="K7" s="51"/>
      <c r="L7" s="51"/>
      <c r="M7" s="52"/>
    </row>
    <row r="8" spans="1:13" x14ac:dyDescent="0.15">
      <c r="A8" s="41" t="s">
        <v>32</v>
      </c>
      <c r="B8" s="42">
        <v>34494493.366340227</v>
      </c>
      <c r="C8" s="42">
        <v>243278404.42227623</v>
      </c>
      <c r="D8" s="42">
        <v>9676047</v>
      </c>
      <c r="E8" s="42">
        <v>246086492</v>
      </c>
    </row>
    <row r="9" spans="1:13" x14ac:dyDescent="0.15">
      <c r="A9" s="41" t="s">
        <v>33</v>
      </c>
      <c r="B9" s="42">
        <v>2867193551.7015839</v>
      </c>
      <c r="C9" s="42">
        <v>1106343528.2115798</v>
      </c>
      <c r="D9" s="42">
        <v>2833931752</v>
      </c>
      <c r="E9" s="42">
        <v>1312101748</v>
      </c>
    </row>
    <row r="10" spans="1:13" x14ac:dyDescent="0.15">
      <c r="A10" s="41" t="s">
        <v>34</v>
      </c>
      <c r="B10" s="42">
        <v>20440380109.663223</v>
      </c>
      <c r="C10" s="42">
        <v>11381758209.319887</v>
      </c>
      <c r="D10" s="42">
        <v>17627260471</v>
      </c>
      <c r="E10" s="42">
        <v>8885833083</v>
      </c>
      <c r="H10" s="21"/>
    </row>
    <row r="11" spans="1:13" x14ac:dyDescent="0.15">
      <c r="A11" s="6" t="s">
        <v>9</v>
      </c>
      <c r="B11" s="40">
        <v>89614435.723291337</v>
      </c>
      <c r="C11" s="40">
        <v>39503783.488086537</v>
      </c>
      <c r="D11" s="40">
        <v>464528896</v>
      </c>
      <c r="E11" s="40">
        <v>40345330.32</v>
      </c>
    </row>
    <row r="12" spans="1:13" x14ac:dyDescent="0.15">
      <c r="A12" s="41" t="s">
        <v>35</v>
      </c>
      <c r="B12" s="42">
        <v>89614435.723291337</v>
      </c>
      <c r="C12" s="42">
        <v>39503783.488086537</v>
      </c>
      <c r="D12" s="42">
        <v>464528896</v>
      </c>
      <c r="E12" s="42">
        <v>40345330</v>
      </c>
    </row>
    <row r="13" spans="1:13" x14ac:dyDescent="0.15">
      <c r="A13" s="1" t="s">
        <v>10</v>
      </c>
      <c r="B13" s="33">
        <v>355428009072.86725</v>
      </c>
      <c r="C13" s="33">
        <v>12335733687.297461</v>
      </c>
      <c r="D13" s="33">
        <v>258735290791</v>
      </c>
      <c r="E13" s="33">
        <v>11180075498</v>
      </c>
    </row>
    <row r="14" spans="1:13" x14ac:dyDescent="0.15">
      <c r="A14" s="41" t="s">
        <v>36</v>
      </c>
      <c r="B14" s="42">
        <v>15948182455.32597</v>
      </c>
      <c r="C14" s="42">
        <v>376106661.67752868</v>
      </c>
      <c r="D14" s="42">
        <v>6453548525</v>
      </c>
      <c r="E14" s="42">
        <v>1278058777</v>
      </c>
    </row>
    <row r="15" spans="1:13" x14ac:dyDescent="0.15">
      <c r="A15" s="41" t="s">
        <v>37</v>
      </c>
      <c r="B15" s="42">
        <v>339479826617.54126</v>
      </c>
      <c r="C15" s="42">
        <v>11959627025.619936</v>
      </c>
      <c r="D15" s="42">
        <v>252281742266</v>
      </c>
      <c r="E15" s="42">
        <v>9902016721</v>
      </c>
    </row>
    <row r="16" spans="1:13" x14ac:dyDescent="0.15">
      <c r="A16" s="6" t="s">
        <v>11</v>
      </c>
      <c r="B16" s="40">
        <v>200850249405.0264</v>
      </c>
      <c r="C16" s="40">
        <v>7040087057.1925058</v>
      </c>
      <c r="D16" s="40">
        <v>181286942712</v>
      </c>
      <c r="E16" s="40">
        <v>3996165012</v>
      </c>
    </row>
    <row r="17" spans="1:5" x14ac:dyDescent="0.15">
      <c r="A17" s="41" t="s">
        <v>38</v>
      </c>
      <c r="B17" s="42">
        <v>200850249405.0264</v>
      </c>
      <c r="C17" s="42">
        <v>7040087057.1925058</v>
      </c>
      <c r="D17" s="42">
        <v>181286942712</v>
      </c>
      <c r="E17" s="42">
        <v>3996165012</v>
      </c>
    </row>
    <row r="18" spans="1:5" x14ac:dyDescent="0.15">
      <c r="A18" s="6" t="s">
        <v>12</v>
      </c>
      <c r="B18" s="40">
        <v>65210660015.036751</v>
      </c>
      <c r="C18" s="40">
        <v>4684661034.8399544</v>
      </c>
      <c r="D18" s="40">
        <v>56928824266</v>
      </c>
      <c r="E18" s="40">
        <v>7532902005</v>
      </c>
    </row>
    <row r="19" spans="1:5" x14ac:dyDescent="0.15">
      <c r="A19" s="41" t="s">
        <v>12</v>
      </c>
      <c r="B19" s="42">
        <v>30750646074.885956</v>
      </c>
      <c r="C19" s="42">
        <v>3566312874.7176595</v>
      </c>
      <c r="D19" s="42">
        <v>24515405481</v>
      </c>
      <c r="E19" s="42">
        <v>6707129634</v>
      </c>
    </row>
    <row r="20" spans="1:5" x14ac:dyDescent="0.15">
      <c r="A20" s="41" t="s">
        <v>39</v>
      </c>
      <c r="B20" s="42">
        <v>34460013940.150734</v>
      </c>
      <c r="C20" s="42">
        <v>1118348160.1222956</v>
      </c>
      <c r="D20" s="42">
        <v>32413418785</v>
      </c>
      <c r="E20" s="42">
        <v>825772371</v>
      </c>
    </row>
    <row r="21" spans="1:5" x14ac:dyDescent="0.15">
      <c r="A21" s="6" t="s">
        <v>13</v>
      </c>
      <c r="B21" s="40">
        <v>220462810943.5661</v>
      </c>
      <c r="C21" s="40">
        <v>40698465563.484642</v>
      </c>
      <c r="D21" s="40">
        <v>160872227602</v>
      </c>
      <c r="E21" s="40">
        <v>36410046015</v>
      </c>
    </row>
    <row r="22" spans="1:5" x14ac:dyDescent="0.15">
      <c r="A22" s="41" t="s">
        <v>13</v>
      </c>
      <c r="B22" s="42">
        <v>220462810943.5661</v>
      </c>
      <c r="C22" s="42">
        <v>40698465563.484642</v>
      </c>
      <c r="D22" s="42">
        <v>160872227602</v>
      </c>
      <c r="E22" s="42">
        <v>36410046015</v>
      </c>
    </row>
    <row r="23" spans="1:5" x14ac:dyDescent="0.15">
      <c r="A23" s="6" t="s">
        <v>14</v>
      </c>
      <c r="B23" s="40">
        <v>331732737118.64923</v>
      </c>
      <c r="C23" s="40">
        <v>16737756567.020893</v>
      </c>
      <c r="D23" s="40">
        <v>303520223993</v>
      </c>
      <c r="E23" s="40">
        <v>13363536358</v>
      </c>
    </row>
    <row r="24" spans="1:5" x14ac:dyDescent="0.15">
      <c r="A24" s="41" t="s">
        <v>40</v>
      </c>
      <c r="B24" s="42">
        <v>331732737118.64923</v>
      </c>
      <c r="C24" s="42">
        <v>16737756567.020893</v>
      </c>
      <c r="D24" s="42">
        <v>303520223993</v>
      </c>
      <c r="E24" s="42">
        <v>13363536358</v>
      </c>
    </row>
    <row r="25" spans="1:5" x14ac:dyDescent="0.15">
      <c r="A25" s="6" t="s">
        <v>15</v>
      </c>
      <c r="B25" s="40">
        <v>701949793008.01331</v>
      </c>
      <c r="C25" s="40">
        <v>17690855681.490215</v>
      </c>
      <c r="D25" s="40">
        <v>585265210561</v>
      </c>
      <c r="E25" s="40">
        <v>14487359927</v>
      </c>
    </row>
    <row r="26" spans="1:5" x14ac:dyDescent="0.15">
      <c r="A26" s="41" t="s">
        <v>41</v>
      </c>
      <c r="B26" s="42">
        <v>106655453719.09589</v>
      </c>
      <c r="C26" s="42">
        <v>3167867729.6270504</v>
      </c>
      <c r="D26" s="42">
        <v>100013866918</v>
      </c>
      <c r="E26" s="42">
        <v>3832268475</v>
      </c>
    </row>
    <row r="27" spans="1:5" x14ac:dyDescent="0.15">
      <c r="A27" s="41" t="s">
        <v>42</v>
      </c>
      <c r="B27" s="42">
        <v>500325843148.21399</v>
      </c>
      <c r="C27" s="42">
        <v>14146919438.394054</v>
      </c>
      <c r="D27" s="42">
        <v>412111665049</v>
      </c>
      <c r="E27" s="42">
        <v>10522482319</v>
      </c>
    </row>
    <row r="28" spans="1:5" x14ac:dyDescent="0.15">
      <c r="A28" s="41" t="s">
        <v>43</v>
      </c>
      <c r="B28" s="42">
        <v>94968496140.704239</v>
      </c>
      <c r="C28" s="42">
        <v>376068513.46910906</v>
      </c>
      <c r="D28" s="42">
        <v>73139678594</v>
      </c>
      <c r="E28" s="42">
        <v>132609133</v>
      </c>
    </row>
    <row r="29" spans="1:5" x14ac:dyDescent="0.15">
      <c r="A29" s="6" t="s">
        <v>16</v>
      </c>
      <c r="B29" s="40">
        <v>25699813109.772736</v>
      </c>
      <c r="C29" s="40">
        <v>1276772678.6869924</v>
      </c>
      <c r="D29" s="40">
        <v>18399713268</v>
      </c>
      <c r="E29" s="40">
        <v>299824345</v>
      </c>
    </row>
    <row r="30" spans="1:5" x14ac:dyDescent="0.15">
      <c r="A30" s="41" t="s">
        <v>16</v>
      </c>
      <c r="B30" s="42">
        <v>25699813109.772736</v>
      </c>
      <c r="C30" s="42">
        <v>1276772678.6869924</v>
      </c>
      <c r="D30" s="42">
        <v>18399713268</v>
      </c>
      <c r="E30" s="42">
        <v>299824345</v>
      </c>
    </row>
    <row r="31" spans="1:5" x14ac:dyDescent="0.15">
      <c r="A31" s="41"/>
      <c r="B31" s="41"/>
      <c r="C31" s="41"/>
    </row>
    <row r="32" spans="1:5" x14ac:dyDescent="0.15">
      <c r="A32" s="6" t="s">
        <v>22</v>
      </c>
      <c r="B32" s="6"/>
      <c r="C32" s="6"/>
    </row>
    <row r="33" spans="1:5" x14ac:dyDescent="0.15">
      <c r="A33" s="3" t="s">
        <v>49</v>
      </c>
    </row>
    <row r="34" spans="1:5" x14ac:dyDescent="0.15">
      <c r="A34" s="36" t="s">
        <v>55</v>
      </c>
    </row>
    <row r="35" spans="1:5" x14ac:dyDescent="0.15">
      <c r="A35" s="43" t="s">
        <v>26</v>
      </c>
      <c r="B35" s="43"/>
      <c r="C35" s="43"/>
    </row>
    <row r="41" spans="1:5" x14ac:dyDescent="0.15">
      <c r="A41" s="53"/>
      <c r="B41" s="54"/>
      <c r="C41" s="54"/>
      <c r="D41" s="54"/>
      <c r="E41" s="54"/>
    </row>
    <row r="42" spans="1:5" x14ac:dyDescent="0.15">
      <c r="A42" s="1"/>
      <c r="B42" s="55"/>
      <c r="C42" s="55"/>
      <c r="D42" s="55"/>
      <c r="E42" s="55"/>
    </row>
    <row r="43" spans="1:5" x14ac:dyDescent="0.15">
      <c r="A43" s="29"/>
      <c r="B43" s="31"/>
      <c r="C43" s="31"/>
      <c r="D43" s="56"/>
      <c r="E43" s="31"/>
    </row>
    <row r="44" spans="1:5" x14ac:dyDescent="0.15">
      <c r="A44" s="6"/>
      <c r="B44" s="57"/>
      <c r="C44" s="57"/>
      <c r="D44" s="57"/>
      <c r="E44" s="57"/>
    </row>
    <row r="45" spans="1:5" x14ac:dyDescent="0.15">
      <c r="A45" s="41"/>
      <c r="B45" s="58"/>
      <c r="C45" s="58"/>
      <c r="D45" s="58"/>
      <c r="E45" s="58"/>
    </row>
    <row r="46" spans="1:5" x14ac:dyDescent="0.15">
      <c r="A46" s="41"/>
      <c r="B46" s="58"/>
      <c r="C46" s="58"/>
      <c r="D46" s="58"/>
      <c r="E46" s="58"/>
    </row>
    <row r="47" spans="1:5" x14ac:dyDescent="0.15">
      <c r="A47" s="41"/>
      <c r="B47" s="58"/>
      <c r="C47" s="58"/>
      <c r="D47" s="58"/>
      <c r="E47" s="58"/>
    </row>
    <row r="48" spans="1:5" x14ac:dyDescent="0.15">
      <c r="A48" s="6"/>
      <c r="B48" s="57"/>
      <c r="C48" s="57"/>
      <c r="D48" s="57"/>
      <c r="E48" s="57"/>
    </row>
    <row r="49" spans="1:5" x14ac:dyDescent="0.15">
      <c r="A49" s="41"/>
      <c r="B49" s="58"/>
      <c r="C49" s="58"/>
      <c r="D49" s="58"/>
      <c r="E49" s="58"/>
    </row>
    <row r="50" spans="1:5" x14ac:dyDescent="0.15">
      <c r="A50" s="1"/>
      <c r="B50" s="59"/>
      <c r="C50" s="59"/>
      <c r="D50" s="59"/>
      <c r="E50" s="59"/>
    </row>
    <row r="51" spans="1:5" x14ac:dyDescent="0.15">
      <c r="A51" s="41"/>
      <c r="B51" s="58"/>
      <c r="C51" s="58"/>
      <c r="D51" s="58"/>
      <c r="E51" s="58"/>
    </row>
    <row r="52" spans="1:5" x14ac:dyDescent="0.15">
      <c r="A52" s="41"/>
      <c r="B52" s="58"/>
      <c r="C52" s="58"/>
      <c r="D52" s="58"/>
      <c r="E52" s="58"/>
    </row>
    <row r="53" spans="1:5" x14ac:dyDescent="0.15">
      <c r="A53" s="6"/>
      <c r="B53" s="57"/>
      <c r="C53" s="57"/>
      <c r="D53" s="57"/>
      <c r="E53" s="57"/>
    </row>
    <row r="54" spans="1:5" x14ac:dyDescent="0.15">
      <c r="A54" s="41"/>
      <c r="B54" s="58"/>
      <c r="C54" s="58"/>
      <c r="D54" s="58"/>
      <c r="E54" s="58"/>
    </row>
    <row r="55" spans="1:5" x14ac:dyDescent="0.15">
      <c r="A55" s="6"/>
      <c r="B55" s="57"/>
      <c r="C55" s="57"/>
      <c r="D55" s="57"/>
      <c r="E55" s="57"/>
    </row>
    <row r="56" spans="1:5" x14ac:dyDescent="0.15">
      <c r="A56" s="41"/>
      <c r="B56" s="58"/>
      <c r="C56" s="58"/>
      <c r="D56" s="58"/>
      <c r="E56" s="58"/>
    </row>
    <row r="57" spans="1:5" x14ac:dyDescent="0.15">
      <c r="A57" s="41"/>
      <c r="B57" s="58"/>
      <c r="C57" s="58"/>
      <c r="D57" s="58"/>
      <c r="E57" s="58"/>
    </row>
    <row r="58" spans="1:5" x14ac:dyDescent="0.15">
      <c r="A58" s="6"/>
      <c r="B58" s="57"/>
      <c r="C58" s="57"/>
      <c r="D58" s="57"/>
      <c r="E58" s="57"/>
    </row>
    <row r="59" spans="1:5" x14ac:dyDescent="0.15">
      <c r="A59" s="41"/>
      <c r="B59" s="58"/>
      <c r="C59" s="58"/>
      <c r="D59" s="58"/>
      <c r="E59" s="58"/>
    </row>
    <row r="60" spans="1:5" x14ac:dyDescent="0.15">
      <c r="A60" s="6"/>
      <c r="B60" s="57"/>
      <c r="C60" s="57"/>
      <c r="D60" s="57"/>
      <c r="E60" s="57"/>
    </row>
    <row r="61" spans="1:5" x14ac:dyDescent="0.15">
      <c r="A61" s="41"/>
      <c r="B61" s="58"/>
      <c r="C61" s="58"/>
      <c r="D61" s="58"/>
      <c r="E61" s="58"/>
    </row>
    <row r="62" spans="1:5" x14ac:dyDescent="0.15">
      <c r="A62" s="6"/>
      <c r="B62" s="57"/>
      <c r="C62" s="57"/>
      <c r="D62" s="57"/>
      <c r="E62" s="57"/>
    </row>
    <row r="63" spans="1:5" x14ac:dyDescent="0.15">
      <c r="A63" s="41"/>
      <c r="B63" s="58"/>
      <c r="C63" s="58"/>
      <c r="D63" s="58"/>
      <c r="E63" s="58"/>
    </row>
    <row r="64" spans="1:5" x14ac:dyDescent="0.15">
      <c r="A64" s="41"/>
      <c r="B64" s="58"/>
      <c r="C64" s="58"/>
      <c r="D64" s="58"/>
      <c r="E64" s="58"/>
    </row>
    <row r="65" spans="1:5" x14ac:dyDescent="0.15">
      <c r="A65" s="41"/>
      <c r="B65" s="58"/>
      <c r="C65" s="58"/>
      <c r="D65" s="58"/>
      <c r="E65" s="58"/>
    </row>
    <row r="66" spans="1:5" x14ac:dyDescent="0.15">
      <c r="A66" s="6"/>
      <c r="B66" s="57"/>
      <c r="C66" s="57"/>
      <c r="D66" s="57"/>
      <c r="E66" s="57"/>
    </row>
    <row r="67" spans="1:5" x14ac:dyDescent="0.15">
      <c r="A67" s="41"/>
      <c r="B67" s="58"/>
      <c r="C67" s="58"/>
      <c r="D67" s="58"/>
      <c r="E67" s="58"/>
    </row>
    <row r="68" spans="1:5" x14ac:dyDescent="0.15">
      <c r="A68" s="41"/>
      <c r="B68" s="41"/>
      <c r="C68" s="41"/>
    </row>
    <row r="69" spans="1:5" x14ac:dyDescent="0.15">
      <c r="A69" s="6" t="s">
        <v>56</v>
      </c>
      <c r="B69" s="6"/>
      <c r="C69" s="6"/>
    </row>
    <row r="70" spans="1:5" x14ac:dyDescent="0.15">
      <c r="A70" s="3" t="s">
        <v>57</v>
      </c>
    </row>
    <row r="71" spans="1:5" x14ac:dyDescent="0.15">
      <c r="A71" s="3" t="s">
        <v>58</v>
      </c>
    </row>
    <row r="72" spans="1:5" x14ac:dyDescent="0.15">
      <c r="A72" s="60" t="s">
        <v>59</v>
      </c>
    </row>
    <row r="73" spans="1:5" x14ac:dyDescent="0.15">
      <c r="A73" s="61" t="s">
        <v>60</v>
      </c>
      <c r="B73" s="61"/>
      <c r="C73" s="61"/>
    </row>
    <row r="74" spans="1:5" x14ac:dyDescent="0.15">
      <c r="A74" s="43" t="s">
        <v>26</v>
      </c>
      <c r="B74" s="43"/>
      <c r="C74" s="4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"/>
  <sheetViews>
    <sheetView zoomScaleNormal="100" workbookViewId="0"/>
  </sheetViews>
  <sheetFormatPr baseColWidth="10" defaultColWidth="11.42578125" defaultRowHeight="10.5" x14ac:dyDescent="0.15"/>
  <cols>
    <col min="1" max="1" width="40.7109375" style="3" customWidth="1"/>
    <col min="2" max="2" width="18.7109375" style="3" bestFit="1" customWidth="1"/>
    <col min="3" max="3" width="15.42578125" style="3" customWidth="1"/>
    <col min="4" max="4" width="12.140625" style="3" customWidth="1"/>
    <col min="5" max="5" width="13.5703125" style="3" customWidth="1"/>
    <col min="6" max="6" width="12.140625" style="3" customWidth="1"/>
    <col min="7" max="7" width="16.42578125" style="3" customWidth="1"/>
    <col min="8" max="8" width="17.85546875" style="3" customWidth="1"/>
    <col min="9" max="9" width="12.140625" style="3" customWidth="1"/>
    <col min="10" max="10" width="16.42578125" style="3" customWidth="1"/>
    <col min="11" max="11" width="12.140625" style="3" customWidth="1"/>
    <col min="12" max="12" width="15.7109375" style="3" bestFit="1" customWidth="1"/>
    <col min="13" max="14" width="12.140625" style="3" customWidth="1"/>
    <col min="15" max="15" width="12.85546875" style="3" customWidth="1"/>
    <col min="16" max="16384" width="11.42578125" style="3"/>
  </cols>
  <sheetData>
    <row r="2" spans="1:15" s="43" customFormat="1" ht="11.25" x14ac:dyDescent="0.25">
      <c r="A2" s="1" t="s">
        <v>61</v>
      </c>
      <c r="B2" s="1"/>
    </row>
    <row r="3" spans="1:15" x14ac:dyDescent="0.15">
      <c r="B3" s="32"/>
    </row>
    <row r="4" spans="1:15" x14ac:dyDescent="0.15">
      <c r="A4" s="23" t="s">
        <v>28</v>
      </c>
      <c r="B4" s="62" t="s">
        <v>62</v>
      </c>
      <c r="C4" s="63" t="s">
        <v>63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37"/>
    </row>
    <row r="5" spans="1:15" x14ac:dyDescent="0.15">
      <c r="A5" s="64"/>
      <c r="B5" s="64"/>
      <c r="C5" s="65" t="s">
        <v>64</v>
      </c>
      <c r="D5" s="66" t="s">
        <v>65</v>
      </c>
      <c r="E5" s="66" t="s">
        <v>66</v>
      </c>
      <c r="F5" s="66" t="s">
        <v>67</v>
      </c>
      <c r="G5" s="66" t="s">
        <v>68</v>
      </c>
      <c r="H5" s="66" t="s">
        <v>69</v>
      </c>
      <c r="I5" s="66" t="s">
        <v>70</v>
      </c>
      <c r="J5" s="66" t="s">
        <v>71</v>
      </c>
      <c r="K5" s="66" t="s">
        <v>72</v>
      </c>
      <c r="L5" s="66" t="s">
        <v>73</v>
      </c>
      <c r="M5" s="66" t="s">
        <v>74</v>
      </c>
      <c r="N5" s="66" t="s">
        <v>75</v>
      </c>
      <c r="O5" s="66" t="s">
        <v>76</v>
      </c>
    </row>
    <row r="6" spans="1:15" x14ac:dyDescent="0.15">
      <c r="A6" s="29" t="s">
        <v>31</v>
      </c>
      <c r="B6" s="67">
        <v>109458693.95999999</v>
      </c>
      <c r="C6" s="68">
        <v>11620275.6</v>
      </c>
      <c r="D6" s="68">
        <v>2271675.0300000003</v>
      </c>
      <c r="E6" s="68">
        <v>12164020.060000001</v>
      </c>
      <c r="F6" s="68">
        <v>5848527.7999999998</v>
      </c>
      <c r="G6" s="68">
        <v>23242859.750000004</v>
      </c>
      <c r="H6" s="68">
        <v>30524495.239999998</v>
      </c>
      <c r="I6" s="68">
        <v>1340465.82</v>
      </c>
      <c r="J6" s="68">
        <v>11002997.520000001</v>
      </c>
      <c r="K6" s="68">
        <v>8698469.7300000004</v>
      </c>
      <c r="L6" s="68">
        <v>2625722.5600000005</v>
      </c>
      <c r="M6" s="68">
        <v>114066.01999999999</v>
      </c>
      <c r="N6" s="68">
        <v>4016.38</v>
      </c>
      <c r="O6" s="68">
        <v>1102.45</v>
      </c>
    </row>
    <row r="7" spans="1:15" s="6" customFormat="1" x14ac:dyDescent="0.15">
      <c r="A7" s="6" t="s">
        <v>8</v>
      </c>
      <c r="B7" s="67">
        <v>11694515.910000002</v>
      </c>
      <c r="C7" s="69">
        <v>114423.15</v>
      </c>
      <c r="D7" s="69">
        <v>670198.41</v>
      </c>
      <c r="E7" s="69">
        <v>2253844.33</v>
      </c>
      <c r="F7" s="69">
        <v>902266.70999999985</v>
      </c>
      <c r="G7" s="69">
        <v>71195.360000000001</v>
      </c>
      <c r="H7" s="69">
        <v>7172232.3799999999</v>
      </c>
      <c r="I7" s="69">
        <v>7930.7300000000005</v>
      </c>
      <c r="J7" s="69">
        <v>3586.97</v>
      </c>
      <c r="K7" s="69">
        <v>0</v>
      </c>
      <c r="L7" s="69">
        <v>477433.47000000003</v>
      </c>
      <c r="M7" s="69">
        <v>18880.71</v>
      </c>
      <c r="N7" s="69">
        <v>2523.69</v>
      </c>
      <c r="O7" s="69">
        <v>0</v>
      </c>
    </row>
    <row r="8" spans="1:15" s="6" customFormat="1" x14ac:dyDescent="0.15">
      <c r="A8" s="41" t="s">
        <v>32</v>
      </c>
      <c r="B8" s="67">
        <v>275551.18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275200</v>
      </c>
      <c r="I8" s="70">
        <v>0</v>
      </c>
      <c r="J8" s="70">
        <v>351.18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</row>
    <row r="9" spans="1:15" x14ac:dyDescent="0.15">
      <c r="A9" s="41" t="s">
        <v>33</v>
      </c>
      <c r="B9" s="67">
        <v>1469203.7000000002</v>
      </c>
      <c r="C9" s="70">
        <v>0</v>
      </c>
      <c r="D9" s="70">
        <v>0</v>
      </c>
      <c r="E9" s="70">
        <v>1456117.11</v>
      </c>
      <c r="F9" s="70">
        <v>11072</v>
      </c>
      <c r="G9" s="70">
        <v>0</v>
      </c>
      <c r="H9" s="70">
        <v>2014.59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0</v>
      </c>
      <c r="O9" s="70">
        <v>0</v>
      </c>
    </row>
    <row r="10" spans="1:15" x14ac:dyDescent="0.15">
      <c r="A10" s="41" t="s">
        <v>34</v>
      </c>
      <c r="B10" s="67">
        <v>9949761.0300000012</v>
      </c>
      <c r="C10" s="70">
        <v>114423.15</v>
      </c>
      <c r="D10" s="70">
        <v>670198.41</v>
      </c>
      <c r="E10" s="70">
        <v>797727.22</v>
      </c>
      <c r="F10" s="70">
        <v>891194.70999999985</v>
      </c>
      <c r="G10" s="70">
        <v>71195.360000000001</v>
      </c>
      <c r="H10" s="70">
        <v>6895017.79</v>
      </c>
      <c r="I10" s="70">
        <v>7930.7300000000005</v>
      </c>
      <c r="J10" s="70">
        <v>3235.79</v>
      </c>
      <c r="K10" s="70">
        <v>0</v>
      </c>
      <c r="L10" s="70">
        <v>477433.47000000003</v>
      </c>
      <c r="M10" s="70">
        <v>18880.71</v>
      </c>
      <c r="N10" s="70">
        <v>2523.69</v>
      </c>
      <c r="O10" s="70"/>
    </row>
    <row r="11" spans="1:15" s="6" customFormat="1" x14ac:dyDescent="0.15">
      <c r="A11" s="6" t="s">
        <v>9</v>
      </c>
      <c r="B11" s="67">
        <v>45176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45176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</row>
    <row r="12" spans="1:15" x14ac:dyDescent="0.15">
      <c r="A12" s="41" t="s">
        <v>35</v>
      </c>
      <c r="B12" s="67">
        <v>45176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70">
        <v>45176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v>0</v>
      </c>
    </row>
    <row r="13" spans="1:15" s="6" customFormat="1" x14ac:dyDescent="0.15">
      <c r="A13" s="6" t="s">
        <v>10</v>
      </c>
      <c r="B13" s="67">
        <v>12518700.099999996</v>
      </c>
      <c r="C13" s="69">
        <v>4447125.34</v>
      </c>
      <c r="D13" s="69">
        <v>335968.16</v>
      </c>
      <c r="E13" s="69">
        <v>2463710.41</v>
      </c>
      <c r="F13" s="69">
        <v>301769.34999999998</v>
      </c>
      <c r="G13" s="69">
        <v>637229.81999999995</v>
      </c>
      <c r="H13" s="69">
        <v>3259239.2199999988</v>
      </c>
      <c r="I13" s="69">
        <v>97602.580000000016</v>
      </c>
      <c r="J13" s="69">
        <v>74067.62</v>
      </c>
      <c r="K13" s="69">
        <v>396104.76</v>
      </c>
      <c r="L13" s="69">
        <v>501243.69</v>
      </c>
      <c r="M13" s="69">
        <v>2282</v>
      </c>
      <c r="N13" s="69">
        <v>1254.7</v>
      </c>
      <c r="O13" s="69">
        <v>1102.45</v>
      </c>
    </row>
    <row r="14" spans="1:15" x14ac:dyDescent="0.15">
      <c r="A14" s="41" t="s">
        <v>36</v>
      </c>
      <c r="B14" s="67">
        <v>1431084.6600000001</v>
      </c>
      <c r="C14" s="70">
        <v>712676.46000000008</v>
      </c>
      <c r="D14" s="70">
        <v>1680</v>
      </c>
      <c r="E14" s="70">
        <v>96645.260000000009</v>
      </c>
      <c r="F14" s="70">
        <v>26029.22</v>
      </c>
      <c r="G14" s="70">
        <v>0</v>
      </c>
      <c r="H14" s="70">
        <v>594053.72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</row>
    <row r="15" spans="1:15" x14ac:dyDescent="0.15">
      <c r="A15" s="41" t="s">
        <v>37</v>
      </c>
      <c r="B15" s="67">
        <v>11087615.439999998</v>
      </c>
      <c r="C15" s="70">
        <v>3734448.88</v>
      </c>
      <c r="D15" s="70">
        <v>334288.15999999997</v>
      </c>
      <c r="E15" s="70">
        <v>2367065.1500000004</v>
      </c>
      <c r="F15" s="70">
        <v>275740.13</v>
      </c>
      <c r="G15" s="70">
        <v>637229.81999999995</v>
      </c>
      <c r="H15" s="70">
        <v>2665185.4999999991</v>
      </c>
      <c r="I15" s="70">
        <v>97602.580000000016</v>
      </c>
      <c r="J15" s="70">
        <v>74067.62</v>
      </c>
      <c r="K15" s="70">
        <v>396104.76</v>
      </c>
      <c r="L15" s="70">
        <v>501243.69</v>
      </c>
      <c r="M15" s="70">
        <v>2282</v>
      </c>
      <c r="N15" s="70">
        <v>1254.7</v>
      </c>
      <c r="O15" s="70">
        <v>1102.45</v>
      </c>
    </row>
    <row r="16" spans="1:15" s="6" customFormat="1" x14ac:dyDescent="0.15">
      <c r="A16" s="6" t="s">
        <v>11</v>
      </c>
      <c r="B16" s="67">
        <v>4474638.0599999996</v>
      </c>
      <c r="C16" s="69">
        <v>214560.01</v>
      </c>
      <c r="D16" s="69">
        <v>2998</v>
      </c>
      <c r="E16" s="69">
        <v>549906.80999999994</v>
      </c>
      <c r="F16" s="69">
        <v>777540.84000000008</v>
      </c>
      <c r="G16" s="69">
        <v>396660.61999999994</v>
      </c>
      <c r="H16" s="69">
        <v>1845690.73</v>
      </c>
      <c r="I16" s="69">
        <v>110623.75</v>
      </c>
      <c r="J16" s="69">
        <v>405697.42</v>
      </c>
      <c r="K16" s="69">
        <v>47085</v>
      </c>
      <c r="L16" s="69">
        <v>117265.88</v>
      </c>
      <c r="M16" s="69">
        <v>6609</v>
      </c>
      <c r="N16" s="69">
        <v>0</v>
      </c>
      <c r="O16" s="69">
        <v>0</v>
      </c>
    </row>
    <row r="17" spans="1:15" x14ac:dyDescent="0.15">
      <c r="A17" s="41" t="s">
        <v>38</v>
      </c>
      <c r="B17" s="67">
        <v>4474638.0599999996</v>
      </c>
      <c r="C17" s="70">
        <v>214560.01</v>
      </c>
      <c r="D17" s="70">
        <v>2998</v>
      </c>
      <c r="E17" s="70">
        <v>549906.80999999994</v>
      </c>
      <c r="F17" s="70">
        <v>777540.84000000008</v>
      </c>
      <c r="G17" s="70">
        <v>396660.61999999994</v>
      </c>
      <c r="H17" s="70">
        <v>1845690.73</v>
      </c>
      <c r="I17" s="70">
        <v>110623.75</v>
      </c>
      <c r="J17" s="70">
        <v>405697.42</v>
      </c>
      <c r="K17" s="70">
        <v>47085</v>
      </c>
      <c r="L17" s="70">
        <v>117265.88</v>
      </c>
      <c r="M17" s="70">
        <v>6609</v>
      </c>
      <c r="N17" s="70">
        <v>0</v>
      </c>
      <c r="O17" s="70">
        <v>0</v>
      </c>
    </row>
    <row r="18" spans="1:15" s="6" customFormat="1" x14ac:dyDescent="0.15">
      <c r="A18" s="6" t="s">
        <v>12</v>
      </c>
      <c r="B18" s="67">
        <v>8434839.3800000008</v>
      </c>
      <c r="C18" s="69">
        <v>3021606.27</v>
      </c>
      <c r="D18" s="69">
        <v>68508.800000000003</v>
      </c>
      <c r="E18" s="69">
        <v>160153.57</v>
      </c>
      <c r="F18" s="69">
        <v>1197124.03</v>
      </c>
      <c r="G18" s="69">
        <v>2369084.6400000006</v>
      </c>
      <c r="H18" s="69">
        <v>997037.57999999984</v>
      </c>
      <c r="I18" s="69">
        <v>188080</v>
      </c>
      <c r="J18" s="69">
        <v>389144.49000000005</v>
      </c>
      <c r="K18" s="69">
        <v>0</v>
      </c>
      <c r="L18" s="69">
        <v>2000</v>
      </c>
      <c r="M18" s="69">
        <v>42100</v>
      </c>
      <c r="N18" s="69">
        <v>0</v>
      </c>
      <c r="O18" s="69">
        <v>0</v>
      </c>
    </row>
    <row r="19" spans="1:15" x14ac:dyDescent="0.15">
      <c r="A19" s="41" t="s">
        <v>12</v>
      </c>
      <c r="B19" s="67">
        <v>7510194.7599999998</v>
      </c>
      <c r="C19" s="70">
        <v>2971958.65</v>
      </c>
      <c r="D19" s="70">
        <v>68508.800000000003</v>
      </c>
      <c r="E19" s="70">
        <v>102634.81999999999</v>
      </c>
      <c r="F19" s="70">
        <v>1182046.8400000001</v>
      </c>
      <c r="G19" s="70">
        <v>2171830.2700000005</v>
      </c>
      <c r="H19" s="70">
        <v>437911.34999999992</v>
      </c>
      <c r="I19" s="70">
        <v>185871</v>
      </c>
      <c r="J19" s="70">
        <v>347833.03</v>
      </c>
      <c r="K19" s="70">
        <v>0</v>
      </c>
      <c r="L19" s="70">
        <v>2000</v>
      </c>
      <c r="M19" s="70">
        <v>39600</v>
      </c>
      <c r="N19" s="70">
        <v>0</v>
      </c>
      <c r="O19" s="70">
        <v>0</v>
      </c>
    </row>
    <row r="20" spans="1:15" x14ac:dyDescent="0.15">
      <c r="A20" s="41" t="s">
        <v>39</v>
      </c>
      <c r="B20" s="67">
        <v>924644.61999999988</v>
      </c>
      <c r="C20" s="70">
        <v>49647.619999999995</v>
      </c>
      <c r="D20" s="70"/>
      <c r="E20" s="70">
        <v>57518.75</v>
      </c>
      <c r="F20" s="70">
        <v>15077.190000000002</v>
      </c>
      <c r="G20" s="70">
        <v>197254.37</v>
      </c>
      <c r="H20" s="70">
        <v>559126.22999999986</v>
      </c>
      <c r="I20" s="70">
        <v>2209</v>
      </c>
      <c r="J20" s="70">
        <v>41311.46</v>
      </c>
      <c r="K20" s="70">
        <v>0</v>
      </c>
      <c r="L20" s="70">
        <v>0</v>
      </c>
      <c r="M20" s="70">
        <v>2500</v>
      </c>
      <c r="N20" s="70">
        <v>0</v>
      </c>
      <c r="O20" s="70">
        <v>0</v>
      </c>
    </row>
    <row r="21" spans="1:15" s="6" customFormat="1" x14ac:dyDescent="0.15">
      <c r="A21" s="6" t="s">
        <v>13</v>
      </c>
      <c r="B21" s="67">
        <v>40769532.080000006</v>
      </c>
      <c r="C21" s="69">
        <v>3089474.8899999997</v>
      </c>
      <c r="D21" s="69">
        <v>503007.27999999997</v>
      </c>
      <c r="E21" s="69">
        <v>1351847.12</v>
      </c>
      <c r="F21" s="69">
        <v>762921.53</v>
      </c>
      <c r="G21" s="69">
        <v>10482005.540000003</v>
      </c>
      <c r="H21" s="69">
        <v>5912413.8899999997</v>
      </c>
      <c r="I21" s="69">
        <v>730025.75</v>
      </c>
      <c r="J21" s="69">
        <v>9570217.7600000016</v>
      </c>
      <c r="K21" s="69">
        <v>7955769.4699999997</v>
      </c>
      <c r="L21" s="69">
        <v>406716.85</v>
      </c>
      <c r="M21" s="69">
        <v>5132</v>
      </c>
      <c r="N21" s="69">
        <v>0</v>
      </c>
      <c r="O21" s="69">
        <v>0</v>
      </c>
    </row>
    <row r="22" spans="1:15" x14ac:dyDescent="0.15">
      <c r="A22" s="41" t="s">
        <v>13</v>
      </c>
      <c r="B22" s="67">
        <v>40769532.080000006</v>
      </c>
      <c r="C22" s="70">
        <v>3089474.8899999997</v>
      </c>
      <c r="D22" s="70">
        <v>503007.27999999997</v>
      </c>
      <c r="E22" s="70">
        <v>1351847.12</v>
      </c>
      <c r="F22" s="70">
        <v>762921.53</v>
      </c>
      <c r="G22" s="70">
        <v>10482005.540000003</v>
      </c>
      <c r="H22" s="70">
        <v>5912413.8899999997</v>
      </c>
      <c r="I22" s="70">
        <v>730025.75</v>
      </c>
      <c r="J22" s="70">
        <v>9570217.7600000016</v>
      </c>
      <c r="K22" s="70">
        <v>7955769.4699999997</v>
      </c>
      <c r="L22" s="70">
        <v>406716.85</v>
      </c>
      <c r="M22" s="70">
        <v>5132</v>
      </c>
      <c r="N22" s="70">
        <v>0</v>
      </c>
      <c r="O22" s="70">
        <v>0</v>
      </c>
    </row>
    <row r="23" spans="1:15" s="6" customFormat="1" x14ac:dyDescent="0.15">
      <c r="A23" s="6" t="s">
        <v>14</v>
      </c>
      <c r="B23" s="67">
        <v>14963593.4</v>
      </c>
      <c r="C23" s="69">
        <v>323824.12</v>
      </c>
      <c r="D23" s="69">
        <v>429613.95999999996</v>
      </c>
      <c r="E23" s="69">
        <v>492713.32000000018</v>
      </c>
      <c r="F23" s="69">
        <v>760737.68</v>
      </c>
      <c r="G23" s="69">
        <v>7576498.8200000003</v>
      </c>
      <c r="H23" s="69">
        <v>3923797.8499999992</v>
      </c>
      <c r="I23" s="69">
        <v>49864.969999999994</v>
      </c>
      <c r="J23" s="69">
        <v>436629.41000000003</v>
      </c>
      <c r="K23" s="69">
        <v>213261.86000000002</v>
      </c>
      <c r="L23" s="69">
        <v>730872.3</v>
      </c>
      <c r="M23" s="69">
        <v>25779.11</v>
      </c>
      <c r="N23" s="69">
        <v>0</v>
      </c>
      <c r="O23" s="69">
        <v>0</v>
      </c>
    </row>
    <row r="24" spans="1:15" x14ac:dyDescent="0.15">
      <c r="A24" s="41" t="s">
        <v>40</v>
      </c>
      <c r="B24" s="67">
        <v>14963593.4</v>
      </c>
      <c r="C24" s="70">
        <v>323824.12</v>
      </c>
      <c r="D24" s="70">
        <v>429613.95999999996</v>
      </c>
      <c r="E24" s="70">
        <v>492713.32000000018</v>
      </c>
      <c r="F24" s="70">
        <v>760737.68</v>
      </c>
      <c r="G24" s="70">
        <v>7576498.8200000003</v>
      </c>
      <c r="H24" s="70">
        <v>3923797.8499999992</v>
      </c>
      <c r="I24" s="70">
        <v>49864.969999999994</v>
      </c>
      <c r="J24" s="70">
        <v>436629.41000000003</v>
      </c>
      <c r="K24" s="70">
        <v>213261.86000000002</v>
      </c>
      <c r="L24" s="70">
        <v>730872.3</v>
      </c>
      <c r="M24" s="70">
        <v>25779.11</v>
      </c>
      <c r="N24" s="70">
        <v>0</v>
      </c>
      <c r="O24" s="70">
        <v>0</v>
      </c>
    </row>
    <row r="25" spans="1:15" s="6" customFormat="1" x14ac:dyDescent="0.15">
      <c r="A25" s="6" t="s">
        <v>15</v>
      </c>
      <c r="B25" s="67">
        <v>16221975.799999999</v>
      </c>
      <c r="C25" s="69">
        <v>347615.81999999995</v>
      </c>
      <c r="D25" s="69">
        <v>261380.41999999998</v>
      </c>
      <c r="E25" s="69">
        <v>4870712.18</v>
      </c>
      <c r="F25" s="69">
        <v>1131254.21</v>
      </c>
      <c r="G25" s="69">
        <v>1672684.9499999997</v>
      </c>
      <c r="H25" s="69">
        <v>7210989.3300000001</v>
      </c>
      <c r="I25" s="69">
        <v>156338.03999999998</v>
      </c>
      <c r="J25" s="69">
        <v>81040.650000000009</v>
      </c>
      <c r="K25" s="69">
        <v>86248.639999999999</v>
      </c>
      <c r="L25" s="69">
        <v>390190.37000000005</v>
      </c>
      <c r="M25" s="69">
        <v>13283.199999999999</v>
      </c>
      <c r="N25" s="69">
        <v>237.99</v>
      </c>
      <c r="O25" s="69">
        <v>0</v>
      </c>
    </row>
    <row r="26" spans="1:15" x14ac:dyDescent="0.15">
      <c r="A26" s="41" t="s">
        <v>41</v>
      </c>
      <c r="B26" s="67">
        <v>4291117.6900000013</v>
      </c>
      <c r="C26" s="70">
        <v>138446.68</v>
      </c>
      <c r="D26" s="70">
        <v>229549.37</v>
      </c>
      <c r="E26" s="70">
        <v>350189.41000000003</v>
      </c>
      <c r="F26" s="70">
        <v>390815.27</v>
      </c>
      <c r="G26" s="70">
        <v>778582.59</v>
      </c>
      <c r="H26" s="70">
        <v>2196510.39</v>
      </c>
      <c r="I26" s="70">
        <v>43091.39</v>
      </c>
      <c r="J26" s="70">
        <v>30596.95</v>
      </c>
      <c r="K26" s="70">
        <v>75969</v>
      </c>
      <c r="L26" s="70">
        <v>45273.45</v>
      </c>
      <c r="M26" s="70">
        <v>11855.199999999999</v>
      </c>
      <c r="N26" s="70">
        <v>237.99</v>
      </c>
      <c r="O26" s="70">
        <v>0</v>
      </c>
    </row>
    <row r="27" spans="1:15" x14ac:dyDescent="0.15">
      <c r="A27" s="41" t="s">
        <v>42</v>
      </c>
      <c r="B27" s="67">
        <v>11782371.279999999</v>
      </c>
      <c r="C27" s="70">
        <v>209169.13999999998</v>
      </c>
      <c r="D27" s="70">
        <v>31831.05</v>
      </c>
      <c r="E27" s="70">
        <v>4518875.7699999996</v>
      </c>
      <c r="F27" s="70">
        <v>738469.24</v>
      </c>
      <c r="G27" s="70">
        <v>798807.22999999975</v>
      </c>
      <c r="H27" s="70">
        <v>4964903.9399999995</v>
      </c>
      <c r="I27" s="70">
        <v>113246.65</v>
      </c>
      <c r="J27" s="70">
        <v>50443.700000000012</v>
      </c>
      <c r="K27" s="70">
        <v>10279.64</v>
      </c>
      <c r="L27" s="70">
        <v>344916.92000000004</v>
      </c>
      <c r="M27" s="70">
        <v>1428</v>
      </c>
      <c r="N27" s="70">
        <v>0</v>
      </c>
      <c r="O27" s="70">
        <v>0</v>
      </c>
    </row>
    <row r="28" spans="1:15" x14ac:dyDescent="0.15">
      <c r="A28" s="41" t="s">
        <v>43</v>
      </c>
      <c r="B28" s="67">
        <v>148486.83000000002</v>
      </c>
      <c r="C28" s="70">
        <v>0</v>
      </c>
      <c r="D28" s="70">
        <v>0</v>
      </c>
      <c r="E28" s="70">
        <v>1647</v>
      </c>
      <c r="F28" s="70">
        <v>1969.7</v>
      </c>
      <c r="G28" s="70">
        <v>95295.13</v>
      </c>
      <c r="H28" s="70">
        <v>49575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</row>
    <row r="29" spans="1:15" s="6" customFormat="1" x14ac:dyDescent="0.15">
      <c r="A29" s="6" t="s">
        <v>16</v>
      </c>
      <c r="B29" s="67">
        <v>335723.23000000004</v>
      </c>
      <c r="C29" s="69">
        <v>61646</v>
      </c>
      <c r="D29" s="69">
        <v>0</v>
      </c>
      <c r="E29" s="69">
        <v>21132.32</v>
      </c>
      <c r="F29" s="69">
        <v>14913.45</v>
      </c>
      <c r="G29" s="69">
        <v>37500</v>
      </c>
      <c r="H29" s="69">
        <v>157918.25999999998</v>
      </c>
      <c r="I29" s="69">
        <v>0</v>
      </c>
      <c r="J29" s="69">
        <v>42613.2</v>
      </c>
      <c r="K29" s="69">
        <v>0</v>
      </c>
      <c r="L29" s="69">
        <v>0</v>
      </c>
      <c r="M29" s="69">
        <v>0</v>
      </c>
      <c r="N29" s="69">
        <v>0</v>
      </c>
      <c r="O29" s="69">
        <v>0</v>
      </c>
    </row>
    <row r="30" spans="1:15" x14ac:dyDescent="0.15">
      <c r="A30" s="41" t="s">
        <v>16</v>
      </c>
      <c r="B30" s="67">
        <v>335723.23000000004</v>
      </c>
      <c r="C30" s="70">
        <v>61646</v>
      </c>
      <c r="D30" s="70">
        <v>0</v>
      </c>
      <c r="E30" s="70">
        <v>21132.32</v>
      </c>
      <c r="F30" s="70">
        <v>14913.45</v>
      </c>
      <c r="G30" s="70">
        <v>37500</v>
      </c>
      <c r="H30" s="70">
        <v>157918.25999999998</v>
      </c>
      <c r="I30" s="70">
        <v>0</v>
      </c>
      <c r="J30" s="70">
        <v>42613.2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</row>
    <row r="31" spans="1:15" x14ac:dyDescent="0.15">
      <c r="A31" s="41"/>
      <c r="B31" s="71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</row>
    <row r="32" spans="1:15" x14ac:dyDescent="0.15">
      <c r="A32" s="6" t="s">
        <v>22</v>
      </c>
    </row>
    <row r="33" spans="1:1" x14ac:dyDescent="0.15">
      <c r="A33" s="73" t="s">
        <v>77</v>
      </c>
    </row>
    <row r="34" spans="1:1" x14ac:dyDescent="0.15">
      <c r="A34" s="3" t="s">
        <v>26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"/>
  <sheetViews>
    <sheetView zoomScaleNormal="100" workbookViewId="0"/>
  </sheetViews>
  <sheetFormatPr baseColWidth="10" defaultColWidth="11.42578125" defaultRowHeight="10.5" x14ac:dyDescent="0.15"/>
  <cols>
    <col min="1" max="1" width="40.85546875" style="3" customWidth="1"/>
    <col min="2" max="2" width="18.28515625" style="3" bestFit="1" customWidth="1"/>
    <col min="3" max="3" width="13.42578125" style="3" customWidth="1"/>
    <col min="4" max="5" width="15" style="3" customWidth="1"/>
    <col min="6" max="6" width="15.85546875" style="3" customWidth="1"/>
    <col min="7" max="7" width="17.140625" style="3" bestFit="1" customWidth="1"/>
    <col min="8" max="8" width="17.140625" style="3" customWidth="1"/>
    <col min="9" max="9" width="13.42578125" style="3" customWidth="1"/>
    <col min="10" max="10" width="17.140625" style="3" customWidth="1"/>
    <col min="11" max="11" width="17.140625" style="3" bestFit="1" customWidth="1"/>
    <col min="12" max="12" width="16" style="3" customWidth="1"/>
    <col min="13" max="13" width="14.7109375" style="3" bestFit="1" customWidth="1"/>
    <col min="14" max="14" width="11.5703125" style="3" customWidth="1"/>
    <col min="15" max="15" width="15.85546875" style="3" bestFit="1" customWidth="1"/>
    <col min="16" max="16384" width="11.42578125" style="3"/>
  </cols>
  <sheetData>
    <row r="2" spans="1:15" ht="11.25" x14ac:dyDescent="0.15">
      <c r="A2" s="1" t="s">
        <v>78</v>
      </c>
      <c r="B2" s="1"/>
      <c r="C2" s="1"/>
      <c r="D2" s="1"/>
      <c r="E2" s="1"/>
      <c r="F2" s="1"/>
      <c r="G2" s="1"/>
      <c r="H2" s="1"/>
      <c r="I2" s="1"/>
      <c r="J2" s="1"/>
    </row>
    <row r="3" spans="1:15" x14ac:dyDescent="0.15">
      <c r="A3" s="6"/>
      <c r="B3" s="6"/>
    </row>
    <row r="4" spans="1:15" x14ac:dyDescent="0.15">
      <c r="A4" s="23" t="s">
        <v>28</v>
      </c>
      <c r="B4" s="23" t="s">
        <v>79</v>
      </c>
      <c r="C4" s="37" t="s">
        <v>63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s="76" customFormat="1" ht="11.25" customHeight="1" x14ac:dyDescent="0.25">
      <c r="A5" s="74"/>
      <c r="B5" s="39"/>
      <c r="C5" s="75" t="s">
        <v>64</v>
      </c>
      <c r="D5" s="5" t="s">
        <v>65</v>
      </c>
      <c r="E5" s="5" t="s">
        <v>66</v>
      </c>
      <c r="F5" s="5" t="s">
        <v>67</v>
      </c>
      <c r="G5" s="5" t="s">
        <v>68</v>
      </c>
      <c r="H5" s="5" t="s">
        <v>69</v>
      </c>
      <c r="I5" s="5" t="s">
        <v>70</v>
      </c>
      <c r="J5" s="5" t="s">
        <v>71</v>
      </c>
      <c r="K5" s="5" t="s">
        <v>72</v>
      </c>
      <c r="L5" s="5" t="s">
        <v>73</v>
      </c>
      <c r="M5" s="5" t="s">
        <v>74</v>
      </c>
      <c r="N5" s="5" t="s">
        <v>75</v>
      </c>
      <c r="O5" s="5" t="s">
        <v>76</v>
      </c>
    </row>
    <row r="6" spans="1:15" x14ac:dyDescent="0.15">
      <c r="A6" s="29" t="s">
        <v>31</v>
      </c>
      <c r="B6" s="77">
        <v>1775833731.2400002</v>
      </c>
      <c r="C6" s="19">
        <v>16347730.280000001</v>
      </c>
      <c r="D6" s="19">
        <v>130850897.84000005</v>
      </c>
      <c r="E6" s="19">
        <v>13487951.879999999</v>
      </c>
      <c r="F6" s="19">
        <v>136931100.38</v>
      </c>
      <c r="G6" s="19">
        <v>151005316.99000001</v>
      </c>
      <c r="H6" s="19">
        <v>32243491.279999997</v>
      </c>
      <c r="I6" s="19">
        <v>46460312.419999994</v>
      </c>
      <c r="J6" s="19">
        <v>143461561.94</v>
      </c>
      <c r="K6" s="19">
        <v>753040429.7700001</v>
      </c>
      <c r="L6" s="19">
        <v>307800118.97000003</v>
      </c>
      <c r="M6" s="19">
        <v>2207812.2799999998</v>
      </c>
      <c r="N6" s="19">
        <v>681352.78</v>
      </c>
      <c r="O6" s="19">
        <v>41315654.430000007</v>
      </c>
    </row>
    <row r="7" spans="1:15" s="6" customFormat="1" x14ac:dyDescent="0.15">
      <c r="A7" s="6" t="s">
        <v>8</v>
      </c>
      <c r="B7" s="77">
        <v>22921907.879999999</v>
      </c>
      <c r="C7" s="19">
        <v>1197437.8899999999</v>
      </c>
      <c r="D7" s="19">
        <v>2285448.23</v>
      </c>
      <c r="E7" s="19">
        <v>5645249.2300000004</v>
      </c>
      <c r="F7" s="19">
        <v>979494.44000000006</v>
      </c>
      <c r="G7" s="19">
        <v>4322133.92</v>
      </c>
      <c r="H7" s="19">
        <v>556667.30000000005</v>
      </c>
      <c r="I7" s="19">
        <v>657892.15</v>
      </c>
      <c r="J7" s="19">
        <v>3473224.34</v>
      </c>
      <c r="K7" s="19">
        <v>2193013.1799999997</v>
      </c>
      <c r="L7" s="19">
        <v>1192485.6599999997</v>
      </c>
      <c r="M7" s="19">
        <v>28522.309999999998</v>
      </c>
      <c r="N7" s="19">
        <v>3052.66</v>
      </c>
      <c r="O7" s="19">
        <v>387286.57000000007</v>
      </c>
    </row>
    <row r="8" spans="1:15" x14ac:dyDescent="0.15">
      <c r="A8" s="41" t="s">
        <v>32</v>
      </c>
      <c r="B8" s="77">
        <v>10834.590000000002</v>
      </c>
      <c r="C8" s="13">
        <v>0</v>
      </c>
      <c r="D8" s="13">
        <v>0</v>
      </c>
      <c r="E8" s="13">
        <v>0</v>
      </c>
      <c r="F8" s="13">
        <v>90.49</v>
      </c>
      <c r="G8" s="13">
        <v>1402.75</v>
      </c>
      <c r="H8" s="13">
        <v>189.14</v>
      </c>
      <c r="I8" s="13">
        <v>360.23</v>
      </c>
      <c r="J8" s="13">
        <v>4730.1900000000005</v>
      </c>
      <c r="K8" s="13">
        <v>38.81</v>
      </c>
      <c r="L8" s="13">
        <v>0</v>
      </c>
      <c r="M8" s="13">
        <v>235.13</v>
      </c>
      <c r="N8" s="13">
        <v>0</v>
      </c>
      <c r="O8" s="13">
        <v>3787.85</v>
      </c>
    </row>
    <row r="9" spans="1:15" x14ac:dyDescent="0.15">
      <c r="A9" s="41" t="s">
        <v>33</v>
      </c>
      <c r="B9" s="77">
        <v>3173247.0599999996</v>
      </c>
      <c r="C9" s="13">
        <v>82381.460000000006</v>
      </c>
      <c r="D9" s="13">
        <v>1481145.71</v>
      </c>
      <c r="E9" s="13">
        <v>60.78</v>
      </c>
      <c r="F9" s="13">
        <v>1778.43</v>
      </c>
      <c r="G9" s="13">
        <v>81833.5</v>
      </c>
      <c r="H9" s="13">
        <v>8739.0299999999988</v>
      </c>
      <c r="I9" s="13">
        <v>122424.90999999999</v>
      </c>
      <c r="J9" s="13">
        <v>1083459.47</v>
      </c>
      <c r="K9" s="13">
        <v>267703.96000000002</v>
      </c>
      <c r="L9" s="13">
        <v>21657.48</v>
      </c>
      <c r="M9" s="13">
        <v>13633.32</v>
      </c>
      <c r="N9" s="13">
        <v>0</v>
      </c>
      <c r="O9" s="13">
        <v>8429.01</v>
      </c>
    </row>
    <row r="10" spans="1:15" x14ac:dyDescent="0.15">
      <c r="A10" s="41" t="s">
        <v>34</v>
      </c>
      <c r="B10" s="77">
        <v>19737826.23</v>
      </c>
      <c r="C10" s="13">
        <v>1115056.43</v>
      </c>
      <c r="D10" s="13">
        <v>804302.5199999999</v>
      </c>
      <c r="E10" s="13">
        <v>5645188.4500000002</v>
      </c>
      <c r="F10" s="13">
        <v>977625.52</v>
      </c>
      <c r="G10" s="13">
        <v>4238897.67</v>
      </c>
      <c r="H10" s="13">
        <v>547739.13</v>
      </c>
      <c r="I10" s="13">
        <v>535107.01</v>
      </c>
      <c r="J10" s="13">
        <v>2385034.6799999997</v>
      </c>
      <c r="K10" s="13">
        <v>1925270.41</v>
      </c>
      <c r="L10" s="13">
        <v>1170828.1799999997</v>
      </c>
      <c r="M10" s="13">
        <v>14653.86</v>
      </c>
      <c r="N10" s="13">
        <v>3052.66</v>
      </c>
      <c r="O10" s="13">
        <v>375069.71000000008</v>
      </c>
    </row>
    <row r="11" spans="1:15" s="6" customFormat="1" x14ac:dyDescent="0.15">
      <c r="A11" s="6" t="s">
        <v>9</v>
      </c>
      <c r="B11" s="77">
        <v>520148.36</v>
      </c>
      <c r="C11" s="19">
        <v>0</v>
      </c>
      <c r="D11" s="19">
        <v>5574.92</v>
      </c>
      <c r="E11" s="19">
        <v>0</v>
      </c>
      <c r="F11" s="19">
        <v>509783.44</v>
      </c>
      <c r="G11" s="19">
        <v>0</v>
      </c>
      <c r="H11" s="19">
        <v>4500</v>
      </c>
      <c r="I11" s="19">
        <v>0</v>
      </c>
      <c r="J11" s="19">
        <v>0</v>
      </c>
      <c r="K11" s="19">
        <v>290</v>
      </c>
      <c r="L11" s="19">
        <v>0</v>
      </c>
      <c r="M11" s="19">
        <v>0</v>
      </c>
      <c r="N11" s="19">
        <v>0</v>
      </c>
      <c r="O11" s="19">
        <v>0</v>
      </c>
    </row>
    <row r="12" spans="1:15" x14ac:dyDescent="0.15">
      <c r="A12" s="41" t="s">
        <v>35</v>
      </c>
      <c r="B12" s="77">
        <v>520148.36</v>
      </c>
      <c r="C12" s="13">
        <v>0</v>
      </c>
      <c r="D12" s="13">
        <v>5574.92</v>
      </c>
      <c r="E12" s="13">
        <v>0</v>
      </c>
      <c r="F12" s="13">
        <v>509783.44</v>
      </c>
      <c r="G12" s="13">
        <v>0</v>
      </c>
      <c r="H12" s="13">
        <v>4500</v>
      </c>
      <c r="I12" s="13">
        <v>0</v>
      </c>
      <c r="J12" s="13">
        <v>0</v>
      </c>
      <c r="K12" s="13">
        <v>290</v>
      </c>
      <c r="L12" s="13">
        <v>0</v>
      </c>
      <c r="M12" s="13">
        <v>0</v>
      </c>
      <c r="N12" s="13">
        <v>0</v>
      </c>
      <c r="O12" s="13">
        <v>0</v>
      </c>
    </row>
    <row r="13" spans="1:15" s="6" customFormat="1" x14ac:dyDescent="0.15">
      <c r="A13" s="6" t="s">
        <v>10</v>
      </c>
      <c r="B13" s="77">
        <v>289714457.75999999</v>
      </c>
      <c r="C13" s="19">
        <v>7025800.580000001</v>
      </c>
      <c r="D13" s="19">
        <v>112483808.43000004</v>
      </c>
      <c r="E13" s="19">
        <v>1253433.2200000002</v>
      </c>
      <c r="F13" s="19">
        <v>3718514.77</v>
      </c>
      <c r="G13" s="19">
        <v>15292210.119999999</v>
      </c>
      <c r="H13" s="19">
        <v>10158199.109999999</v>
      </c>
      <c r="I13" s="19">
        <v>30519850.73</v>
      </c>
      <c r="J13" s="19">
        <v>53746630.900000013</v>
      </c>
      <c r="K13" s="19">
        <v>27300323.350000001</v>
      </c>
      <c r="L13" s="19">
        <v>23339266.080000021</v>
      </c>
      <c r="M13" s="19">
        <v>35131.69</v>
      </c>
      <c r="N13" s="19">
        <v>441365.38</v>
      </c>
      <c r="O13" s="19">
        <v>4399923.4000000013</v>
      </c>
    </row>
    <row r="14" spans="1:15" x14ac:dyDescent="0.15">
      <c r="A14" s="41" t="s">
        <v>36</v>
      </c>
      <c r="B14" s="77">
        <v>7226251.6100000013</v>
      </c>
      <c r="C14" s="13">
        <v>243193.62</v>
      </c>
      <c r="D14" s="13">
        <v>2538700.5900000003</v>
      </c>
      <c r="E14" s="13">
        <v>12905.18</v>
      </c>
      <c r="F14" s="13">
        <v>155377.59</v>
      </c>
      <c r="G14" s="13">
        <v>239384</v>
      </c>
      <c r="H14" s="13">
        <v>2242395.7000000002</v>
      </c>
      <c r="I14" s="13">
        <v>579764.64</v>
      </c>
      <c r="J14" s="13">
        <v>524775.23</v>
      </c>
      <c r="K14" s="13">
        <v>42302.28</v>
      </c>
      <c r="L14" s="13">
        <v>622365.43999999994</v>
      </c>
      <c r="M14" s="13">
        <v>398.9</v>
      </c>
      <c r="N14" s="13">
        <v>289.10000000000002</v>
      </c>
      <c r="O14" s="13">
        <v>24399.340000000004</v>
      </c>
    </row>
    <row r="15" spans="1:15" x14ac:dyDescent="0.15">
      <c r="A15" s="41" t="s">
        <v>37</v>
      </c>
      <c r="B15" s="77">
        <v>282488206.1500001</v>
      </c>
      <c r="C15" s="13">
        <v>6782606.9600000009</v>
      </c>
      <c r="D15" s="13">
        <v>109945107.84000003</v>
      </c>
      <c r="E15" s="13">
        <v>1240528.0400000003</v>
      </c>
      <c r="F15" s="13">
        <v>3563137.18</v>
      </c>
      <c r="G15" s="13">
        <v>15052826.119999999</v>
      </c>
      <c r="H15" s="13">
        <v>7915803.4100000001</v>
      </c>
      <c r="I15" s="13">
        <v>29940086.09</v>
      </c>
      <c r="J15" s="13">
        <v>53221855.670000017</v>
      </c>
      <c r="K15" s="13">
        <v>27258021.07</v>
      </c>
      <c r="L15" s="13">
        <v>22716900.640000019</v>
      </c>
      <c r="M15" s="13">
        <v>34732.79</v>
      </c>
      <c r="N15" s="13">
        <v>441076.28</v>
      </c>
      <c r="O15" s="13">
        <v>4375524.0600000015</v>
      </c>
    </row>
    <row r="16" spans="1:15" s="6" customFormat="1" x14ac:dyDescent="0.15">
      <c r="A16" s="6" t="s">
        <v>11</v>
      </c>
      <c r="B16" s="77">
        <v>202992982.31000003</v>
      </c>
      <c r="C16" s="19">
        <v>357236.58999999997</v>
      </c>
      <c r="D16" s="19">
        <v>470675.06</v>
      </c>
      <c r="E16" s="19">
        <v>108372.05</v>
      </c>
      <c r="F16" s="19">
        <v>1644204.8200000003</v>
      </c>
      <c r="G16" s="19">
        <v>26880825.009999994</v>
      </c>
      <c r="H16" s="19">
        <v>2162342.2600000012</v>
      </c>
      <c r="I16" s="19">
        <v>886483.81999999983</v>
      </c>
      <c r="J16" s="19">
        <v>7484852.4900000021</v>
      </c>
      <c r="K16" s="19">
        <v>117896433.2</v>
      </c>
      <c r="L16" s="19">
        <v>41377385.749999993</v>
      </c>
      <c r="M16" s="19">
        <v>233777.22</v>
      </c>
      <c r="N16" s="19">
        <v>3359.8999999999996</v>
      </c>
      <c r="O16" s="19">
        <v>3487034.1400000015</v>
      </c>
    </row>
    <row r="17" spans="1:15" x14ac:dyDescent="0.15">
      <c r="A17" s="41" t="s">
        <v>38</v>
      </c>
      <c r="B17" s="77">
        <v>202992982.31000003</v>
      </c>
      <c r="C17" s="13">
        <v>357236.58999999997</v>
      </c>
      <c r="D17" s="13">
        <v>470675.06</v>
      </c>
      <c r="E17" s="13">
        <v>108372.05</v>
      </c>
      <c r="F17" s="13">
        <v>1644204.8200000003</v>
      </c>
      <c r="G17" s="13">
        <v>26880825.009999994</v>
      </c>
      <c r="H17" s="13">
        <v>2162342.2600000012</v>
      </c>
      <c r="I17" s="13">
        <v>886483.81999999983</v>
      </c>
      <c r="J17" s="13">
        <v>7484852.4900000021</v>
      </c>
      <c r="K17" s="13">
        <v>117896433.2</v>
      </c>
      <c r="L17" s="13">
        <v>41377385.749999993</v>
      </c>
      <c r="M17" s="13">
        <v>233777.22</v>
      </c>
      <c r="N17" s="13">
        <v>3359.8999999999996</v>
      </c>
      <c r="O17" s="13">
        <v>3487034.1400000015</v>
      </c>
    </row>
    <row r="18" spans="1:15" s="6" customFormat="1" x14ac:dyDescent="0.15">
      <c r="A18" s="6" t="s">
        <v>12</v>
      </c>
      <c r="B18" s="77">
        <v>63745086.350000001</v>
      </c>
      <c r="C18" s="19">
        <v>338025.77999999997</v>
      </c>
      <c r="D18" s="19">
        <v>5414107.0800000001</v>
      </c>
      <c r="E18" s="19">
        <v>441659.18</v>
      </c>
      <c r="F18" s="19">
        <v>294012.77</v>
      </c>
      <c r="G18" s="19">
        <v>8740353.1700000018</v>
      </c>
      <c r="H18" s="19">
        <v>1812759.96</v>
      </c>
      <c r="I18" s="19">
        <v>817226.69000000018</v>
      </c>
      <c r="J18" s="19">
        <v>8270968.3399999971</v>
      </c>
      <c r="K18" s="19">
        <v>25273196.310000002</v>
      </c>
      <c r="L18" s="19">
        <v>9500960.9600000009</v>
      </c>
      <c r="M18" s="19">
        <v>66454.960000000006</v>
      </c>
      <c r="N18" s="19">
        <v>20469.93</v>
      </c>
      <c r="O18" s="19">
        <v>2754891.2199999997</v>
      </c>
    </row>
    <row r="19" spans="1:15" x14ac:dyDescent="0.15">
      <c r="A19" s="41" t="s">
        <v>12</v>
      </c>
      <c r="B19" s="77">
        <v>27450709.890000004</v>
      </c>
      <c r="C19" s="13">
        <v>308007.53999999998</v>
      </c>
      <c r="D19" s="13">
        <v>2007071.4100000004</v>
      </c>
      <c r="E19" s="13">
        <v>224232.40999999997</v>
      </c>
      <c r="F19" s="13">
        <v>190095.17</v>
      </c>
      <c r="G19" s="13">
        <v>1932523.87</v>
      </c>
      <c r="H19" s="13">
        <v>1597633.81</v>
      </c>
      <c r="I19" s="13">
        <v>653572.13000000012</v>
      </c>
      <c r="J19" s="13">
        <v>2256526.1500000004</v>
      </c>
      <c r="K19" s="13">
        <v>16336306.530000001</v>
      </c>
      <c r="L19" s="13">
        <v>1293533.7900000003</v>
      </c>
      <c r="M19" s="13">
        <v>46635.930000000008</v>
      </c>
      <c r="N19" s="13">
        <v>17498.349999999999</v>
      </c>
      <c r="O19" s="13">
        <v>587072.80000000005</v>
      </c>
    </row>
    <row r="20" spans="1:15" x14ac:dyDescent="0.15">
      <c r="A20" s="41" t="s">
        <v>39</v>
      </c>
      <c r="B20" s="77">
        <v>36294376.460000008</v>
      </c>
      <c r="C20" s="13">
        <v>30018.239999999998</v>
      </c>
      <c r="D20" s="13">
        <v>3407035.67</v>
      </c>
      <c r="E20" s="13">
        <v>217426.77000000002</v>
      </c>
      <c r="F20" s="13">
        <v>103917.6</v>
      </c>
      <c r="G20" s="13">
        <v>6807829.3000000007</v>
      </c>
      <c r="H20" s="13">
        <v>215126.15</v>
      </c>
      <c r="I20" s="13">
        <v>163654.56</v>
      </c>
      <c r="J20" s="13">
        <v>6014442.1899999967</v>
      </c>
      <c r="K20" s="13">
        <v>8936889.7800000031</v>
      </c>
      <c r="L20" s="13">
        <v>8207427.1700000009</v>
      </c>
      <c r="M20" s="13">
        <v>19819.03</v>
      </c>
      <c r="N20" s="13">
        <v>2971.58</v>
      </c>
      <c r="O20" s="13">
        <v>2167818.42</v>
      </c>
    </row>
    <row r="21" spans="1:15" s="6" customFormat="1" x14ac:dyDescent="0.15">
      <c r="A21" s="6" t="s">
        <v>13</v>
      </c>
      <c r="B21" s="77">
        <v>180133950.97999993</v>
      </c>
      <c r="C21" s="19">
        <v>4269088.7800000012</v>
      </c>
      <c r="D21" s="19">
        <v>3011971.8699999996</v>
      </c>
      <c r="E21" s="19">
        <v>4729476.8600000003</v>
      </c>
      <c r="F21" s="19">
        <v>1956992.87</v>
      </c>
      <c r="G21" s="19">
        <v>8305604.9499999974</v>
      </c>
      <c r="H21" s="19">
        <v>9646958.6299999952</v>
      </c>
      <c r="I21" s="19">
        <v>7287621.2499999944</v>
      </c>
      <c r="J21" s="19">
        <v>33333176.32</v>
      </c>
      <c r="K21" s="19">
        <v>58504096.330000013</v>
      </c>
      <c r="L21" s="19">
        <v>46564988.889999956</v>
      </c>
      <c r="M21" s="19">
        <v>219997.13999999998</v>
      </c>
      <c r="N21" s="19">
        <v>119122.14999999998</v>
      </c>
      <c r="O21" s="19">
        <v>2184854.94</v>
      </c>
    </row>
    <row r="22" spans="1:15" x14ac:dyDescent="0.15">
      <c r="A22" s="41" t="s">
        <v>13</v>
      </c>
      <c r="B22" s="77">
        <v>180133950.97999993</v>
      </c>
      <c r="C22" s="13">
        <v>4269088.7800000012</v>
      </c>
      <c r="D22" s="13">
        <v>3011971.8699999996</v>
      </c>
      <c r="E22" s="13">
        <v>4729476.8600000003</v>
      </c>
      <c r="F22" s="13">
        <v>1956992.87</v>
      </c>
      <c r="G22" s="13">
        <v>8305604.9499999974</v>
      </c>
      <c r="H22" s="13">
        <v>9646958.6299999952</v>
      </c>
      <c r="I22" s="13">
        <v>7287621.2499999944</v>
      </c>
      <c r="J22" s="13">
        <v>33333176.32</v>
      </c>
      <c r="K22" s="13">
        <v>58504096.330000013</v>
      </c>
      <c r="L22" s="13">
        <v>46564988.889999956</v>
      </c>
      <c r="M22" s="13">
        <v>219997.13999999998</v>
      </c>
      <c r="N22" s="13">
        <v>119122.14999999998</v>
      </c>
      <c r="O22" s="13">
        <v>2184854.94</v>
      </c>
    </row>
    <row r="23" spans="1:15" s="6" customFormat="1" x14ac:dyDescent="0.15">
      <c r="A23" s="6" t="s">
        <v>14</v>
      </c>
      <c r="B23" s="77">
        <v>339861627.86000001</v>
      </c>
      <c r="C23" s="19">
        <v>1658643.67</v>
      </c>
      <c r="D23" s="19">
        <v>6275117.2199999988</v>
      </c>
      <c r="E23" s="19">
        <v>342592.77000000008</v>
      </c>
      <c r="F23" s="19">
        <v>3472247.49</v>
      </c>
      <c r="G23" s="19">
        <v>52499819.350000001</v>
      </c>
      <c r="H23" s="19">
        <v>2455759.6300000004</v>
      </c>
      <c r="I23" s="19">
        <v>3018518.8299999996</v>
      </c>
      <c r="J23" s="19">
        <v>17884761.469999991</v>
      </c>
      <c r="K23" s="19">
        <v>121733621.25</v>
      </c>
      <c r="L23" s="19">
        <v>110472211.19999996</v>
      </c>
      <c r="M23" s="19">
        <v>204308.2</v>
      </c>
      <c r="N23" s="19">
        <v>35652.44</v>
      </c>
      <c r="O23" s="19">
        <v>19808374.340000004</v>
      </c>
    </row>
    <row r="24" spans="1:15" x14ac:dyDescent="0.15">
      <c r="A24" s="41" t="s">
        <v>40</v>
      </c>
      <c r="B24" s="77">
        <v>339861627.86000001</v>
      </c>
      <c r="C24" s="13">
        <v>1658643.67</v>
      </c>
      <c r="D24" s="13">
        <v>6275117.2199999988</v>
      </c>
      <c r="E24" s="13">
        <v>342592.77000000008</v>
      </c>
      <c r="F24" s="13">
        <v>3472247.49</v>
      </c>
      <c r="G24" s="13">
        <v>52499819.350000001</v>
      </c>
      <c r="H24" s="13">
        <v>2455759.6300000004</v>
      </c>
      <c r="I24" s="13">
        <v>3018518.8299999996</v>
      </c>
      <c r="J24" s="13">
        <v>17884761.469999991</v>
      </c>
      <c r="K24" s="13">
        <v>121733621.25</v>
      </c>
      <c r="L24" s="13">
        <v>110472211.19999996</v>
      </c>
      <c r="M24" s="13">
        <v>204308.2</v>
      </c>
      <c r="N24" s="13">
        <v>35652.44</v>
      </c>
      <c r="O24" s="13">
        <v>19808374.340000004</v>
      </c>
    </row>
    <row r="25" spans="1:15" s="6" customFormat="1" x14ac:dyDescent="0.15">
      <c r="A25" s="6" t="s">
        <v>15</v>
      </c>
      <c r="B25" s="77">
        <v>655340802.58000004</v>
      </c>
      <c r="C25" s="19">
        <v>1483698.0199999998</v>
      </c>
      <c r="D25" s="19">
        <v>902627.91999999993</v>
      </c>
      <c r="E25" s="19">
        <v>922726.03999999992</v>
      </c>
      <c r="F25" s="19">
        <v>124312465.3</v>
      </c>
      <c r="G25" s="19">
        <v>34275130.659999996</v>
      </c>
      <c r="H25" s="19">
        <v>5394084.6400000006</v>
      </c>
      <c r="I25" s="19">
        <v>3249244.0600000005</v>
      </c>
      <c r="J25" s="19">
        <v>18849066.540000003</v>
      </c>
      <c r="K25" s="19">
        <v>381226758.79000008</v>
      </c>
      <c r="L25" s="19">
        <v>75023342.460000038</v>
      </c>
      <c r="M25" s="19">
        <v>1419566.5</v>
      </c>
      <c r="N25" s="19">
        <v>38423.660000000003</v>
      </c>
      <c r="O25" s="19">
        <v>8243667.9900000002</v>
      </c>
    </row>
    <row r="26" spans="1:15" x14ac:dyDescent="0.15">
      <c r="A26" s="41" t="s">
        <v>41</v>
      </c>
      <c r="B26" s="77">
        <v>111988832.81000002</v>
      </c>
      <c r="C26" s="13">
        <v>26762.629999999997</v>
      </c>
      <c r="D26" s="13">
        <v>78454.09</v>
      </c>
      <c r="E26" s="13">
        <v>79814.95</v>
      </c>
      <c r="F26" s="13">
        <v>434017.2</v>
      </c>
      <c r="G26" s="13">
        <v>10133397.23</v>
      </c>
      <c r="H26" s="13">
        <v>2823800.28</v>
      </c>
      <c r="I26" s="13">
        <v>2598276.81</v>
      </c>
      <c r="J26" s="13">
        <v>12173129.82</v>
      </c>
      <c r="K26" s="13">
        <v>62768316.010000005</v>
      </c>
      <c r="L26" s="13">
        <v>16408455.500000002</v>
      </c>
      <c r="M26" s="13">
        <v>1205988.48</v>
      </c>
      <c r="N26" s="13">
        <v>2423.29</v>
      </c>
      <c r="O26" s="13">
        <v>3255996.52</v>
      </c>
    </row>
    <row r="27" spans="1:15" x14ac:dyDescent="0.15">
      <c r="A27" s="41" t="s">
        <v>42</v>
      </c>
      <c r="B27" s="77">
        <v>461455053.97000003</v>
      </c>
      <c r="C27" s="13">
        <v>1452244.4</v>
      </c>
      <c r="D27" s="13">
        <v>824173.83</v>
      </c>
      <c r="E27" s="13">
        <v>841465.28999999992</v>
      </c>
      <c r="F27" s="13">
        <v>123825771.5</v>
      </c>
      <c r="G27" s="13">
        <v>18645361.999999996</v>
      </c>
      <c r="H27" s="13">
        <v>2391689.2800000007</v>
      </c>
      <c r="I27" s="13">
        <v>600729.28000000014</v>
      </c>
      <c r="J27" s="13">
        <v>6411651.3400000026</v>
      </c>
      <c r="K27" s="13">
        <v>247623167.13000003</v>
      </c>
      <c r="L27" s="13">
        <v>55588444.680000037</v>
      </c>
      <c r="M27" s="13">
        <v>212502.17</v>
      </c>
      <c r="N27" s="13">
        <v>36000.370000000003</v>
      </c>
      <c r="O27" s="13">
        <v>3001852.7</v>
      </c>
    </row>
    <row r="28" spans="1:15" x14ac:dyDescent="0.15">
      <c r="A28" s="41" t="s">
        <v>43</v>
      </c>
      <c r="B28" s="77">
        <v>81896915.799999997</v>
      </c>
      <c r="C28" s="13">
        <v>4690.99</v>
      </c>
      <c r="D28" s="13">
        <v>0</v>
      </c>
      <c r="E28" s="13">
        <v>1445.8</v>
      </c>
      <c r="F28" s="13">
        <v>52676.6</v>
      </c>
      <c r="G28" s="13">
        <v>5496371.4299999997</v>
      </c>
      <c r="H28" s="13">
        <v>178595.08000000002</v>
      </c>
      <c r="I28" s="13">
        <v>50237.97</v>
      </c>
      <c r="J28" s="13">
        <v>264285.38</v>
      </c>
      <c r="K28" s="13">
        <v>70835275.650000006</v>
      </c>
      <c r="L28" s="13">
        <v>3026442.28</v>
      </c>
      <c r="M28" s="13">
        <v>1075.8499999999999</v>
      </c>
      <c r="N28" s="13">
        <v>0</v>
      </c>
      <c r="O28" s="13">
        <v>1985818.77</v>
      </c>
    </row>
    <row r="29" spans="1:15" s="6" customFormat="1" x14ac:dyDescent="0.15">
      <c r="A29" s="6" t="s">
        <v>16</v>
      </c>
      <c r="B29" s="77">
        <v>20602767.159999993</v>
      </c>
      <c r="C29" s="19">
        <v>17798.97</v>
      </c>
      <c r="D29" s="19">
        <v>1567.11</v>
      </c>
      <c r="E29" s="19">
        <v>44442.53</v>
      </c>
      <c r="F29" s="19">
        <v>43384.480000000003</v>
      </c>
      <c r="G29" s="19">
        <v>689239.80999999994</v>
      </c>
      <c r="H29" s="19">
        <v>52219.75</v>
      </c>
      <c r="I29" s="19">
        <v>23474.89</v>
      </c>
      <c r="J29" s="19">
        <v>418881.54</v>
      </c>
      <c r="K29" s="19">
        <v>18912697.359999996</v>
      </c>
      <c r="L29" s="19">
        <v>329477.97000000003</v>
      </c>
      <c r="M29" s="19">
        <v>54.26</v>
      </c>
      <c r="N29" s="19">
        <v>19906.66</v>
      </c>
      <c r="O29" s="19">
        <v>49621.83</v>
      </c>
    </row>
    <row r="30" spans="1:15" x14ac:dyDescent="0.15">
      <c r="A30" s="41" t="s">
        <v>16</v>
      </c>
      <c r="B30" s="77">
        <v>20602767.159999993</v>
      </c>
      <c r="C30" s="13">
        <v>17798.97</v>
      </c>
      <c r="D30" s="13">
        <v>1567.11</v>
      </c>
      <c r="E30" s="13">
        <v>44442.53</v>
      </c>
      <c r="F30" s="13">
        <v>43384.480000000003</v>
      </c>
      <c r="G30" s="13">
        <v>689239.80999999994</v>
      </c>
      <c r="H30" s="13">
        <v>52219.75</v>
      </c>
      <c r="I30" s="13">
        <v>23474.89</v>
      </c>
      <c r="J30" s="13">
        <v>418881.54</v>
      </c>
      <c r="K30" s="13">
        <v>18912697.359999996</v>
      </c>
      <c r="L30" s="13">
        <v>329477.97000000003</v>
      </c>
      <c r="M30" s="13">
        <v>54.26</v>
      </c>
      <c r="N30" s="13">
        <v>19906.66</v>
      </c>
      <c r="O30" s="13">
        <v>49621.83</v>
      </c>
    </row>
    <row r="31" spans="1:15" x14ac:dyDescent="0.15">
      <c r="A31" s="41"/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5" x14ac:dyDescent="0.15">
      <c r="A32" s="6" t="s">
        <v>22</v>
      </c>
    </row>
    <row r="33" spans="1:1" x14ac:dyDescent="0.15">
      <c r="A33" s="73" t="s">
        <v>80</v>
      </c>
    </row>
    <row r="34" spans="1:1" x14ac:dyDescent="0.15">
      <c r="A34" s="3" t="s">
        <v>26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zoomScaleNormal="100" workbookViewId="0"/>
  </sheetViews>
  <sheetFormatPr baseColWidth="10" defaultColWidth="11.42578125" defaultRowHeight="10.5" x14ac:dyDescent="0.15"/>
  <cols>
    <col min="1" max="1" width="43" style="3" customWidth="1"/>
    <col min="2" max="2" width="14.140625" style="3" bestFit="1" customWidth="1"/>
    <col min="3" max="3" width="16.85546875" style="3" bestFit="1" customWidth="1"/>
    <col min="4" max="4" width="17.28515625" style="3" bestFit="1" customWidth="1"/>
    <col min="5" max="5" width="12.42578125" style="3" bestFit="1" customWidth="1"/>
    <col min="6" max="6" width="13.28515625" style="3" bestFit="1" customWidth="1"/>
    <col min="7" max="7" width="17.5703125" style="3" customWidth="1"/>
    <col min="8" max="8" width="17.28515625" style="3" bestFit="1" customWidth="1"/>
    <col min="9" max="9" width="11.28515625" style="3" bestFit="1" customWidth="1"/>
    <col min="10" max="16384" width="11.42578125" style="3"/>
  </cols>
  <sheetData>
    <row r="2" spans="1:9" ht="11.25" x14ac:dyDescent="0.15">
      <c r="A2" s="1" t="s">
        <v>81</v>
      </c>
      <c r="B2" s="1"/>
      <c r="C2" s="80"/>
      <c r="D2" s="80"/>
      <c r="E2" s="80"/>
      <c r="F2" s="80"/>
      <c r="G2" s="80"/>
      <c r="H2" s="80"/>
      <c r="I2" s="80"/>
    </row>
    <row r="3" spans="1:9" ht="10.5" customHeight="1" x14ac:dyDescent="0.15"/>
    <row r="4" spans="1:9" ht="11.25" customHeight="1" x14ac:dyDescent="0.15">
      <c r="A4" s="23" t="s">
        <v>28</v>
      </c>
      <c r="B4" s="81" t="s">
        <v>29</v>
      </c>
      <c r="C4" s="82"/>
      <c r="D4" s="82"/>
      <c r="E4" s="82"/>
      <c r="F4" s="83" t="s">
        <v>30</v>
      </c>
      <c r="G4" s="84"/>
      <c r="H4" s="84"/>
      <c r="I4" s="75"/>
    </row>
    <row r="5" spans="1:9" ht="22.5" customHeight="1" x14ac:dyDescent="0.15">
      <c r="A5" s="85"/>
      <c r="B5" s="86" t="s">
        <v>82</v>
      </c>
      <c r="C5" s="28" t="s">
        <v>83</v>
      </c>
      <c r="D5" s="28" t="s">
        <v>84</v>
      </c>
      <c r="E5" s="87" t="s">
        <v>85</v>
      </c>
      <c r="F5" s="86" t="s">
        <v>86</v>
      </c>
      <c r="G5" s="28" t="s">
        <v>83</v>
      </c>
      <c r="H5" s="28" t="s">
        <v>84</v>
      </c>
      <c r="I5" s="28" t="s">
        <v>85</v>
      </c>
    </row>
    <row r="6" spans="1:9" x14ac:dyDescent="0.15">
      <c r="A6" s="29" t="s">
        <v>31</v>
      </c>
      <c r="B6" s="88">
        <v>1775833731.2400005</v>
      </c>
      <c r="C6" s="67">
        <v>924530453.65000069</v>
      </c>
      <c r="D6" s="67">
        <v>562104024.89999974</v>
      </c>
      <c r="E6" s="67">
        <v>289199252.69000012</v>
      </c>
      <c r="F6" s="89">
        <v>109458693.96000001</v>
      </c>
      <c r="G6" s="90">
        <v>49895108</v>
      </c>
      <c r="H6" s="90">
        <v>12522907.059999991</v>
      </c>
      <c r="I6" s="90">
        <v>47040678.900000013</v>
      </c>
    </row>
    <row r="7" spans="1:9" x14ac:dyDescent="0.15">
      <c r="A7" s="1" t="s">
        <v>8</v>
      </c>
      <c r="B7" s="88">
        <v>22921907.879999995</v>
      </c>
      <c r="C7" s="88">
        <v>4442600.9899999984</v>
      </c>
      <c r="D7" s="88">
        <v>0</v>
      </c>
      <c r="E7" s="88">
        <v>18479306.889999997</v>
      </c>
      <c r="F7" s="89">
        <v>11694515.909999998</v>
      </c>
      <c r="G7" s="91">
        <v>1502562.9300000002</v>
      </c>
      <c r="H7" s="91">
        <v>0</v>
      </c>
      <c r="I7" s="91">
        <v>10191952.979999999</v>
      </c>
    </row>
    <row r="8" spans="1:9" x14ac:dyDescent="0.15">
      <c r="A8" s="34" t="s">
        <v>32</v>
      </c>
      <c r="B8" s="88">
        <v>10834.589999999998</v>
      </c>
      <c r="C8" s="92">
        <v>0</v>
      </c>
      <c r="D8" s="92">
        <v>0</v>
      </c>
      <c r="E8" s="92">
        <v>10834.589999999998</v>
      </c>
      <c r="F8" s="89">
        <v>275551.18</v>
      </c>
      <c r="G8" s="93">
        <v>0</v>
      </c>
      <c r="H8" s="93">
        <v>0</v>
      </c>
      <c r="I8" s="93">
        <v>275551.18</v>
      </c>
    </row>
    <row r="9" spans="1:9" x14ac:dyDescent="0.15">
      <c r="A9" s="34" t="s">
        <v>33</v>
      </c>
      <c r="B9" s="88">
        <v>3173247.0599999987</v>
      </c>
      <c r="C9" s="92">
        <v>3173247.0599999987</v>
      </c>
      <c r="D9" s="94">
        <v>0</v>
      </c>
      <c r="E9" s="92">
        <v>0</v>
      </c>
      <c r="F9" s="89">
        <v>1469203.7000000002</v>
      </c>
      <c r="G9" s="93">
        <v>1469203.7000000002</v>
      </c>
      <c r="H9" s="93">
        <v>0</v>
      </c>
      <c r="I9" s="93">
        <v>0</v>
      </c>
    </row>
    <row r="10" spans="1:9" x14ac:dyDescent="0.15">
      <c r="A10" s="34" t="s">
        <v>34</v>
      </c>
      <c r="B10" s="88">
        <v>19737826.229999997</v>
      </c>
      <c r="C10" s="92">
        <v>1269353.9299999997</v>
      </c>
      <c r="D10" s="92">
        <v>0</v>
      </c>
      <c r="E10" s="92">
        <v>18468472.299999997</v>
      </c>
      <c r="F10" s="89">
        <v>9949761.0299999993</v>
      </c>
      <c r="G10" s="93">
        <v>33359.229999999996</v>
      </c>
      <c r="H10" s="93">
        <v>0</v>
      </c>
      <c r="I10" s="93">
        <v>9916401.7999999989</v>
      </c>
    </row>
    <row r="11" spans="1:9" x14ac:dyDescent="0.15">
      <c r="A11" s="1" t="s">
        <v>9</v>
      </c>
      <c r="B11" s="88">
        <v>520148.36</v>
      </c>
      <c r="C11" s="88">
        <v>0</v>
      </c>
      <c r="D11" s="88">
        <v>0</v>
      </c>
      <c r="E11" s="88">
        <v>520148.36</v>
      </c>
      <c r="F11" s="89">
        <v>45176</v>
      </c>
      <c r="G11" s="91">
        <v>0</v>
      </c>
      <c r="H11" s="91">
        <v>0</v>
      </c>
      <c r="I11" s="91">
        <v>45176</v>
      </c>
    </row>
    <row r="12" spans="1:9" x14ac:dyDescent="0.15">
      <c r="A12" s="34" t="s">
        <v>35</v>
      </c>
      <c r="B12" s="88">
        <v>520148.36</v>
      </c>
      <c r="C12" s="92">
        <v>0</v>
      </c>
      <c r="D12" s="92">
        <v>0</v>
      </c>
      <c r="E12" s="92">
        <v>520148.36</v>
      </c>
      <c r="F12" s="89">
        <v>45176</v>
      </c>
      <c r="G12" s="93">
        <v>0</v>
      </c>
      <c r="H12" s="93">
        <v>0</v>
      </c>
      <c r="I12" s="93">
        <v>45176</v>
      </c>
    </row>
    <row r="13" spans="1:9" x14ac:dyDescent="0.15">
      <c r="A13" s="1" t="s">
        <v>10</v>
      </c>
      <c r="B13" s="88">
        <v>289714457.76000011</v>
      </c>
      <c r="C13" s="88">
        <v>223411514.72000012</v>
      </c>
      <c r="D13" s="88">
        <v>0</v>
      </c>
      <c r="E13" s="88">
        <v>66302943.040000014</v>
      </c>
      <c r="F13" s="89">
        <v>12518700.100000001</v>
      </c>
      <c r="G13" s="91">
        <v>9580460.910000002</v>
      </c>
      <c r="H13" s="91">
        <v>0</v>
      </c>
      <c r="I13" s="91">
        <v>2938239.1899999995</v>
      </c>
    </row>
    <row r="14" spans="1:9" x14ac:dyDescent="0.15">
      <c r="A14" s="34" t="s">
        <v>36</v>
      </c>
      <c r="B14" s="88">
        <v>7226251.6099999994</v>
      </c>
      <c r="C14" s="92">
        <v>5863086.3199999994</v>
      </c>
      <c r="D14" s="92">
        <v>0</v>
      </c>
      <c r="E14" s="92">
        <v>1363165.2899999998</v>
      </c>
      <c r="F14" s="89">
        <v>1431084.6600000001</v>
      </c>
      <c r="G14" s="95">
        <v>1126923.07</v>
      </c>
      <c r="H14" s="95">
        <v>0</v>
      </c>
      <c r="I14" s="95">
        <v>304161.59000000003</v>
      </c>
    </row>
    <row r="15" spans="1:9" x14ac:dyDescent="0.15">
      <c r="A15" s="34" t="s">
        <v>37</v>
      </c>
      <c r="B15" s="88">
        <v>282488206.15000015</v>
      </c>
      <c r="C15" s="92">
        <v>217548428.40000013</v>
      </c>
      <c r="D15" s="92">
        <v>0</v>
      </c>
      <c r="E15" s="92">
        <v>64939777.750000015</v>
      </c>
      <c r="F15" s="89">
        <v>11087615.440000001</v>
      </c>
      <c r="G15" s="95">
        <v>8453537.8400000017</v>
      </c>
      <c r="H15" s="95">
        <v>0</v>
      </c>
      <c r="I15" s="95">
        <v>2634077.5999999996</v>
      </c>
    </row>
    <row r="16" spans="1:9" x14ac:dyDescent="0.15">
      <c r="A16" s="1" t="s">
        <v>11</v>
      </c>
      <c r="B16" s="88">
        <v>202992982.31000003</v>
      </c>
      <c r="C16" s="88">
        <v>196268761.44000006</v>
      </c>
      <c r="D16" s="88">
        <v>6573554.4800000023</v>
      </c>
      <c r="E16" s="88">
        <v>150666.38999999998</v>
      </c>
      <c r="F16" s="89">
        <v>4474638.0600000005</v>
      </c>
      <c r="G16" s="91">
        <v>4374842.8100000005</v>
      </c>
      <c r="H16" s="91">
        <v>99795.25</v>
      </c>
      <c r="I16" s="91">
        <v>0</v>
      </c>
    </row>
    <row r="17" spans="1:9" x14ac:dyDescent="0.15">
      <c r="A17" s="34" t="s">
        <v>38</v>
      </c>
      <c r="B17" s="88">
        <v>202992982.31000003</v>
      </c>
      <c r="C17" s="92">
        <v>196268761.44000006</v>
      </c>
      <c r="D17" s="92">
        <v>6573554.4800000023</v>
      </c>
      <c r="E17" s="92">
        <v>150666.38999999998</v>
      </c>
      <c r="F17" s="89">
        <v>4474638.0600000005</v>
      </c>
      <c r="G17" s="95">
        <v>4374842.8100000005</v>
      </c>
      <c r="H17" s="95">
        <v>99795.25</v>
      </c>
      <c r="I17" s="94">
        <v>0</v>
      </c>
    </row>
    <row r="18" spans="1:9" x14ac:dyDescent="0.15">
      <c r="A18" s="1" t="s">
        <v>12</v>
      </c>
      <c r="B18" s="88">
        <v>63745086.350000001</v>
      </c>
      <c r="C18" s="88">
        <v>57473452.780000001</v>
      </c>
      <c r="D18" s="88">
        <v>238031.10999999996</v>
      </c>
      <c r="E18" s="88">
        <v>6033602.459999999</v>
      </c>
      <c r="F18" s="89">
        <v>8434839.379999999</v>
      </c>
      <c r="G18" s="91">
        <v>2590769.92</v>
      </c>
      <c r="H18" s="91">
        <v>16027.75</v>
      </c>
      <c r="I18" s="91">
        <v>5828041.709999999</v>
      </c>
    </row>
    <row r="19" spans="1:9" x14ac:dyDescent="0.15">
      <c r="A19" s="34" t="s">
        <v>12</v>
      </c>
      <c r="B19" s="88">
        <v>27450709.889999997</v>
      </c>
      <c r="C19" s="92">
        <v>24901994.309999995</v>
      </c>
      <c r="D19" s="92">
        <v>0</v>
      </c>
      <c r="E19" s="92">
        <v>2548715.5800000015</v>
      </c>
      <c r="F19" s="89">
        <v>7510194.7599999998</v>
      </c>
      <c r="G19" s="95">
        <v>1969039.4700000002</v>
      </c>
      <c r="H19" s="95">
        <v>0</v>
      </c>
      <c r="I19" s="95">
        <v>5541155.2899999991</v>
      </c>
    </row>
    <row r="20" spans="1:9" x14ac:dyDescent="0.15">
      <c r="A20" s="34" t="s">
        <v>39</v>
      </c>
      <c r="B20" s="88">
        <v>36294376.460000008</v>
      </c>
      <c r="C20" s="92">
        <v>32571458.47000001</v>
      </c>
      <c r="D20" s="92">
        <v>238031.10999999996</v>
      </c>
      <c r="E20" s="92">
        <v>3484886.879999998</v>
      </c>
      <c r="F20" s="89">
        <v>924644.61999999988</v>
      </c>
      <c r="G20" s="95">
        <v>621730.44999999995</v>
      </c>
      <c r="H20" s="95">
        <v>16027.75</v>
      </c>
      <c r="I20" s="95">
        <v>286886.41999999993</v>
      </c>
    </row>
    <row r="21" spans="1:9" x14ac:dyDescent="0.15">
      <c r="A21" s="1" t="s">
        <v>13</v>
      </c>
      <c r="B21" s="88">
        <v>180133950.98000017</v>
      </c>
      <c r="C21" s="96">
        <v>20660915.730000008</v>
      </c>
      <c r="D21" s="96">
        <v>0</v>
      </c>
      <c r="E21" s="96">
        <v>159473035.25000015</v>
      </c>
      <c r="F21" s="89">
        <v>40769532.080000028</v>
      </c>
      <c r="G21" s="91">
        <v>13312411.02</v>
      </c>
      <c r="H21" s="91">
        <v>0</v>
      </c>
      <c r="I21" s="91">
        <v>27457121.060000025</v>
      </c>
    </row>
    <row r="22" spans="1:9" x14ac:dyDescent="0.15">
      <c r="A22" s="34" t="s">
        <v>13</v>
      </c>
      <c r="B22" s="88">
        <v>180133950.98000017</v>
      </c>
      <c r="C22" s="92">
        <v>20660915.730000008</v>
      </c>
      <c r="D22" s="92">
        <v>0</v>
      </c>
      <c r="E22" s="92">
        <v>159473035.25000015</v>
      </c>
      <c r="F22" s="89">
        <v>40769532.080000028</v>
      </c>
      <c r="G22" s="95">
        <v>13312411.02</v>
      </c>
      <c r="H22" s="95">
        <v>0</v>
      </c>
      <c r="I22" s="95">
        <v>27457121.060000025</v>
      </c>
    </row>
    <row r="23" spans="1:9" x14ac:dyDescent="0.15">
      <c r="A23" s="1" t="s">
        <v>14</v>
      </c>
      <c r="B23" s="88">
        <v>339861627.86000037</v>
      </c>
      <c r="C23" s="96">
        <v>322229822.3300004</v>
      </c>
      <c r="D23" s="96">
        <v>0</v>
      </c>
      <c r="E23" s="96">
        <v>17631805.529999997</v>
      </c>
      <c r="F23" s="89">
        <v>14963593.399999997</v>
      </c>
      <c r="G23" s="91">
        <v>14719168.669999996</v>
      </c>
      <c r="H23" s="91">
        <v>0</v>
      </c>
      <c r="I23" s="91">
        <v>244424.73000000004</v>
      </c>
    </row>
    <row r="24" spans="1:9" x14ac:dyDescent="0.15">
      <c r="A24" s="34" t="s">
        <v>40</v>
      </c>
      <c r="B24" s="88">
        <v>339861627.86000037</v>
      </c>
      <c r="C24" s="92">
        <v>322229822.3300004</v>
      </c>
      <c r="D24" s="92">
        <v>0</v>
      </c>
      <c r="E24" s="92">
        <v>17631805.529999997</v>
      </c>
      <c r="F24" s="89">
        <v>14963593.399999997</v>
      </c>
      <c r="G24" s="95">
        <v>14719168.669999996</v>
      </c>
      <c r="H24" s="95">
        <v>0</v>
      </c>
      <c r="I24" s="95">
        <v>244424.73000000004</v>
      </c>
    </row>
    <row r="25" spans="1:9" x14ac:dyDescent="0.15">
      <c r="A25" s="1" t="s">
        <v>15</v>
      </c>
      <c r="B25" s="88">
        <v>655340802.5799998</v>
      </c>
      <c r="C25" s="96">
        <v>100043385.6600001</v>
      </c>
      <c r="D25" s="96">
        <v>555292439.3099997</v>
      </c>
      <c r="E25" s="96">
        <v>4977.6100000000006</v>
      </c>
      <c r="F25" s="89">
        <v>16221975.79999999</v>
      </c>
      <c r="G25" s="91">
        <v>3814891.7399999993</v>
      </c>
      <c r="H25" s="91">
        <v>12407084.059999991</v>
      </c>
      <c r="I25" s="91">
        <v>0</v>
      </c>
    </row>
    <row r="26" spans="1:9" x14ac:dyDescent="0.15">
      <c r="A26" s="34" t="s">
        <v>41</v>
      </c>
      <c r="B26" s="88">
        <v>111988832.81000011</v>
      </c>
      <c r="C26" s="92">
        <v>100043385.6600001</v>
      </c>
      <c r="D26" s="92">
        <v>11940469.539999999</v>
      </c>
      <c r="E26" s="92">
        <v>4977.6100000000006</v>
      </c>
      <c r="F26" s="89">
        <v>4291117.6899999995</v>
      </c>
      <c r="G26" s="95">
        <v>3814891.7399999993</v>
      </c>
      <c r="H26" s="95">
        <v>476225.95</v>
      </c>
      <c r="I26" s="95">
        <v>0</v>
      </c>
    </row>
    <row r="27" spans="1:9" x14ac:dyDescent="0.15">
      <c r="A27" s="34" t="s">
        <v>42</v>
      </c>
      <c r="B27" s="88">
        <v>461455053.96999973</v>
      </c>
      <c r="C27" s="92">
        <v>0</v>
      </c>
      <c r="D27" s="92">
        <v>461455053.96999973</v>
      </c>
      <c r="E27" s="92">
        <v>0</v>
      </c>
      <c r="F27" s="89">
        <v>11782371.279999992</v>
      </c>
      <c r="G27" s="95">
        <v>0</v>
      </c>
      <c r="H27" s="95">
        <v>11782371.279999992</v>
      </c>
      <c r="I27" s="95">
        <v>0</v>
      </c>
    </row>
    <row r="28" spans="1:9" x14ac:dyDescent="0.15">
      <c r="A28" s="34" t="s">
        <v>43</v>
      </c>
      <c r="B28" s="88">
        <v>81896915.799999997</v>
      </c>
      <c r="C28" s="92">
        <v>0</v>
      </c>
      <c r="D28" s="92">
        <v>81896915.799999997</v>
      </c>
      <c r="E28" s="92">
        <v>0</v>
      </c>
      <c r="F28" s="89">
        <v>148486.83000000002</v>
      </c>
      <c r="G28" s="95">
        <v>0</v>
      </c>
      <c r="H28" s="95">
        <v>148486.83000000002</v>
      </c>
      <c r="I28" s="95">
        <v>0</v>
      </c>
    </row>
    <row r="29" spans="1:9" x14ac:dyDescent="0.15">
      <c r="A29" s="1" t="s">
        <v>16</v>
      </c>
      <c r="B29" s="88">
        <v>20602767.159999989</v>
      </c>
      <c r="C29" s="96">
        <v>0</v>
      </c>
      <c r="D29" s="96">
        <v>0</v>
      </c>
      <c r="E29" s="96">
        <v>20602767.159999989</v>
      </c>
      <c r="F29" s="89">
        <v>335723.23000000004</v>
      </c>
      <c r="G29" s="91">
        <v>0</v>
      </c>
      <c r="H29" s="91">
        <v>0</v>
      </c>
      <c r="I29" s="91">
        <v>335723.23000000004</v>
      </c>
    </row>
    <row r="30" spans="1:9" x14ac:dyDescent="0.15">
      <c r="A30" s="34" t="s">
        <v>16</v>
      </c>
      <c r="B30" s="88">
        <v>20602767.159999989</v>
      </c>
      <c r="C30" s="92">
        <v>0</v>
      </c>
      <c r="D30" s="92">
        <v>0</v>
      </c>
      <c r="E30" s="92">
        <v>20602767.159999989</v>
      </c>
      <c r="F30" s="89">
        <v>335723.23000000004</v>
      </c>
      <c r="G30" s="95">
        <v>0</v>
      </c>
      <c r="H30" s="95">
        <v>0</v>
      </c>
      <c r="I30" s="95">
        <v>335723.23000000004</v>
      </c>
    </row>
    <row r="31" spans="1:9" ht="11.25" customHeight="1" x14ac:dyDescent="0.15">
      <c r="C31" s="79"/>
      <c r="D31" s="79"/>
      <c r="E31" s="79"/>
      <c r="F31" s="79"/>
      <c r="G31" s="79"/>
    </row>
    <row r="32" spans="1:9" x14ac:dyDescent="0.15">
      <c r="A32" s="6" t="s">
        <v>22</v>
      </c>
      <c r="C32" s="79"/>
      <c r="D32" s="79"/>
      <c r="E32" s="79"/>
      <c r="F32" s="79"/>
      <c r="G32" s="79"/>
    </row>
    <row r="33" spans="1:9" x14ac:dyDescent="0.15">
      <c r="A33" s="97" t="s">
        <v>87</v>
      </c>
      <c r="B33" s="36"/>
      <c r="C33" s="98"/>
      <c r="D33" s="98"/>
      <c r="E33" s="98"/>
      <c r="F33" s="98"/>
      <c r="G33" s="98"/>
      <c r="H33" s="98"/>
      <c r="I33" s="98"/>
    </row>
    <row r="34" spans="1:9" x14ac:dyDescent="0.15">
      <c r="A34" s="97" t="s">
        <v>26</v>
      </c>
      <c r="B34" s="36"/>
      <c r="C34" s="98"/>
      <c r="D34" s="98"/>
      <c r="E34" s="98"/>
      <c r="F34" s="98"/>
      <c r="G34" s="98"/>
      <c r="H34" s="98"/>
      <c r="I34" s="98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4"/>
  <sheetViews>
    <sheetView zoomScaleNormal="100" workbookViewId="0"/>
  </sheetViews>
  <sheetFormatPr baseColWidth="10" defaultColWidth="11.42578125" defaultRowHeight="11.25" customHeight="1" x14ac:dyDescent="0.15"/>
  <cols>
    <col min="1" max="1" width="41.85546875" style="3" customWidth="1"/>
    <col min="2" max="2" width="18.7109375" style="3" bestFit="1" customWidth="1"/>
    <col min="3" max="4" width="12.5703125" style="3" bestFit="1" customWidth="1"/>
    <col min="5" max="5" width="13.140625" style="3" customWidth="1"/>
    <col min="6" max="6" width="12.5703125" style="3" bestFit="1" customWidth="1"/>
    <col min="7" max="7" width="13.85546875" style="3" bestFit="1" customWidth="1"/>
    <col min="8" max="8" width="15.7109375" style="3" bestFit="1" customWidth="1"/>
    <col min="9" max="9" width="15.7109375" style="3" customWidth="1"/>
    <col min="10" max="10" width="15.7109375" style="3" bestFit="1" customWidth="1"/>
    <col min="11" max="11" width="13.85546875" style="3" bestFit="1" customWidth="1"/>
    <col min="12" max="12" width="14.7109375" style="3" customWidth="1"/>
    <col min="13" max="14" width="13.85546875" style="3" bestFit="1" customWidth="1"/>
    <col min="15" max="15" width="14.42578125" style="3" customWidth="1"/>
    <col min="16" max="16" width="15.140625" style="3" customWidth="1"/>
    <col min="17" max="18" width="15.7109375" style="3" customWidth="1"/>
    <col min="19" max="19" width="18.5703125" style="3" customWidth="1"/>
    <col min="20" max="16384" width="11.42578125" style="3"/>
  </cols>
  <sheetData>
    <row r="2" spans="1:19" ht="15" customHeight="1" x14ac:dyDescent="0.15">
      <c r="A2" s="1" t="s">
        <v>88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9" ht="11.25" customHeight="1" x14ac:dyDescent="0.1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19" ht="10.5" x14ac:dyDescent="0.15">
      <c r="A4" s="23" t="s">
        <v>28</v>
      </c>
      <c r="B4" s="100" t="s">
        <v>62</v>
      </c>
      <c r="C4" s="24" t="s">
        <v>89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2"/>
      <c r="P4" s="101"/>
      <c r="Q4" s="101"/>
      <c r="R4" s="101"/>
      <c r="S4" s="25"/>
    </row>
    <row r="5" spans="1:19" ht="21.75" x14ac:dyDescent="0.15">
      <c r="A5" s="64"/>
      <c r="B5" s="64"/>
      <c r="C5" s="103" t="s">
        <v>90</v>
      </c>
      <c r="D5" s="104" t="s">
        <v>91</v>
      </c>
      <c r="E5" s="104" t="s">
        <v>92</v>
      </c>
      <c r="F5" s="104" t="s">
        <v>93</v>
      </c>
      <c r="G5" s="104" t="s">
        <v>94</v>
      </c>
      <c r="H5" s="104" t="s">
        <v>95</v>
      </c>
      <c r="I5" s="104" t="s">
        <v>96</v>
      </c>
      <c r="J5" s="104" t="s">
        <v>97</v>
      </c>
      <c r="K5" s="104" t="s">
        <v>98</v>
      </c>
      <c r="L5" s="104" t="s">
        <v>99</v>
      </c>
      <c r="M5" s="104" t="s">
        <v>100</v>
      </c>
      <c r="N5" s="104" t="s">
        <v>101</v>
      </c>
      <c r="O5" s="104" t="s">
        <v>102</v>
      </c>
      <c r="P5" s="104" t="s">
        <v>103</v>
      </c>
      <c r="Q5" s="104" t="s">
        <v>104</v>
      </c>
      <c r="R5" s="104" t="s">
        <v>105</v>
      </c>
      <c r="S5" s="104" t="s">
        <v>106</v>
      </c>
    </row>
    <row r="6" spans="1:19" ht="10.5" x14ac:dyDescent="0.15">
      <c r="A6" s="105" t="s">
        <v>31</v>
      </c>
      <c r="B6" s="106">
        <v>109458693.95999999</v>
      </c>
      <c r="C6" s="106">
        <v>1256</v>
      </c>
      <c r="D6" s="106">
        <v>6191.42</v>
      </c>
      <c r="E6" s="106">
        <v>35404.53</v>
      </c>
      <c r="F6" s="106">
        <v>74683.94</v>
      </c>
      <c r="G6" s="106">
        <v>84607.8</v>
      </c>
      <c r="H6" s="106">
        <v>1578734.6099999999</v>
      </c>
      <c r="I6" s="106">
        <v>43331087.129999995</v>
      </c>
      <c r="J6" s="106">
        <v>581984.26000000013</v>
      </c>
      <c r="K6" s="106">
        <v>907741.3899999999</v>
      </c>
      <c r="L6" s="106">
        <v>102296.6</v>
      </c>
      <c r="M6" s="106">
        <v>18312066.000000004</v>
      </c>
      <c r="N6" s="106">
        <v>5650</v>
      </c>
      <c r="O6" s="106">
        <v>0</v>
      </c>
      <c r="P6" s="106">
        <v>72439.17</v>
      </c>
      <c r="Q6" s="106">
        <v>97970.72</v>
      </c>
      <c r="R6" s="106">
        <v>10447942.25</v>
      </c>
      <c r="S6" s="106">
        <v>33818638.140000001</v>
      </c>
    </row>
    <row r="7" spans="1:19" s="6" customFormat="1" ht="10.5" x14ac:dyDescent="0.15">
      <c r="A7" s="6" t="s">
        <v>8</v>
      </c>
      <c r="B7" s="106">
        <v>11694515.910000002</v>
      </c>
      <c r="C7" s="107">
        <v>0</v>
      </c>
      <c r="D7" s="107">
        <v>1530.05</v>
      </c>
      <c r="E7" s="107">
        <v>0</v>
      </c>
      <c r="F7" s="107">
        <v>0</v>
      </c>
      <c r="G7" s="107">
        <v>0</v>
      </c>
      <c r="H7" s="107">
        <v>792843.39</v>
      </c>
      <c r="I7" s="107">
        <v>10829389.280000001</v>
      </c>
      <c r="J7" s="107">
        <v>25.8</v>
      </c>
      <c r="K7" s="107">
        <v>2057.5</v>
      </c>
      <c r="L7" s="107">
        <v>0</v>
      </c>
      <c r="M7" s="107">
        <v>2614.58</v>
      </c>
      <c r="N7" s="107">
        <v>0</v>
      </c>
      <c r="O7" s="107">
        <v>0</v>
      </c>
      <c r="P7" s="107">
        <v>0</v>
      </c>
      <c r="Q7" s="107">
        <v>0</v>
      </c>
      <c r="R7" s="107">
        <v>0</v>
      </c>
      <c r="S7" s="107">
        <v>66055.31</v>
      </c>
    </row>
    <row r="8" spans="1:19" s="6" customFormat="1" ht="10.5" x14ac:dyDescent="0.15">
      <c r="A8" s="108" t="s">
        <v>32</v>
      </c>
      <c r="B8" s="106">
        <v>275551.18</v>
      </c>
      <c r="C8" s="109">
        <v>0</v>
      </c>
      <c r="D8" s="109">
        <v>0</v>
      </c>
      <c r="E8" s="109">
        <v>0</v>
      </c>
      <c r="F8" s="109">
        <v>0</v>
      </c>
      <c r="G8" s="109">
        <v>0</v>
      </c>
      <c r="H8" s="109">
        <v>0</v>
      </c>
      <c r="I8" s="109">
        <v>275200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351.18</v>
      </c>
    </row>
    <row r="9" spans="1:19" ht="10.5" x14ac:dyDescent="0.15">
      <c r="A9" s="108" t="s">
        <v>33</v>
      </c>
      <c r="B9" s="106">
        <v>1469203.7000000002</v>
      </c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760578.44000000006</v>
      </c>
      <c r="I9" s="109">
        <v>708625.26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</row>
    <row r="10" spans="1:19" ht="10.5" x14ac:dyDescent="0.15">
      <c r="A10" s="108" t="s">
        <v>34</v>
      </c>
      <c r="B10" s="106">
        <v>9949761.0300000031</v>
      </c>
      <c r="C10" s="109">
        <v>0</v>
      </c>
      <c r="D10" s="109">
        <v>1530.05</v>
      </c>
      <c r="E10" s="109">
        <v>0</v>
      </c>
      <c r="F10" s="109">
        <v>0</v>
      </c>
      <c r="G10" s="109">
        <v>0</v>
      </c>
      <c r="H10" s="109">
        <v>32264.949999999997</v>
      </c>
      <c r="I10" s="109">
        <v>9845564.0200000014</v>
      </c>
      <c r="J10" s="109">
        <v>25.8</v>
      </c>
      <c r="K10" s="109">
        <v>2057.5</v>
      </c>
      <c r="L10" s="109">
        <v>0</v>
      </c>
      <c r="M10" s="109">
        <v>2614.58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65704.13</v>
      </c>
    </row>
    <row r="11" spans="1:19" s="6" customFormat="1" ht="10.5" x14ac:dyDescent="0.15">
      <c r="A11" s="105" t="s">
        <v>9</v>
      </c>
      <c r="B11" s="106">
        <v>45176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4942.5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7">
        <v>0</v>
      </c>
      <c r="R11" s="107">
        <v>0</v>
      </c>
      <c r="S11" s="107">
        <v>40233.5</v>
      </c>
    </row>
    <row r="12" spans="1:19" ht="10.5" x14ac:dyDescent="0.15">
      <c r="A12" s="108" t="s">
        <v>35</v>
      </c>
      <c r="B12" s="106">
        <v>45176</v>
      </c>
      <c r="C12" s="109">
        <v>0</v>
      </c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4942.5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40233.5</v>
      </c>
    </row>
    <row r="13" spans="1:19" s="6" customFormat="1" ht="10.5" x14ac:dyDescent="0.15">
      <c r="A13" s="105" t="s">
        <v>10</v>
      </c>
      <c r="B13" s="106">
        <v>12518700.1</v>
      </c>
      <c r="C13" s="107">
        <v>0</v>
      </c>
      <c r="D13" s="107">
        <v>3049.91</v>
      </c>
      <c r="E13" s="107">
        <v>0</v>
      </c>
      <c r="F13" s="107">
        <v>728.09</v>
      </c>
      <c r="G13" s="107">
        <v>0</v>
      </c>
      <c r="H13" s="107">
        <v>19815.14</v>
      </c>
      <c r="I13" s="107">
        <v>8449177.1900000013</v>
      </c>
      <c r="J13" s="107">
        <v>43142.04</v>
      </c>
      <c r="K13" s="107">
        <v>18133.2</v>
      </c>
      <c r="L13" s="107">
        <v>0</v>
      </c>
      <c r="M13" s="107">
        <v>1020616.92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2964037.6099999994</v>
      </c>
    </row>
    <row r="14" spans="1:19" ht="10.5" x14ac:dyDescent="0.15">
      <c r="A14" s="108" t="s">
        <v>36</v>
      </c>
      <c r="B14" s="106">
        <v>1431084.6600000001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405303.51</v>
      </c>
      <c r="J14" s="109">
        <v>0</v>
      </c>
      <c r="K14" s="109">
        <v>18133.2</v>
      </c>
      <c r="L14" s="109">
        <v>0</v>
      </c>
      <c r="M14" s="109">
        <v>1007647.9500000001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</row>
    <row r="15" spans="1:19" ht="10.5" x14ac:dyDescent="0.15">
      <c r="A15" s="108" t="s">
        <v>37</v>
      </c>
      <c r="B15" s="106">
        <v>11087615.440000001</v>
      </c>
      <c r="C15" s="109">
        <v>0</v>
      </c>
      <c r="D15" s="109">
        <v>3049.91</v>
      </c>
      <c r="E15" s="109">
        <v>0</v>
      </c>
      <c r="F15" s="109">
        <v>728.09</v>
      </c>
      <c r="G15" s="109">
        <v>0</v>
      </c>
      <c r="H15" s="109">
        <v>19815.14</v>
      </c>
      <c r="I15" s="109">
        <v>8043873.6800000016</v>
      </c>
      <c r="J15" s="109">
        <v>43142.04</v>
      </c>
      <c r="K15" s="109">
        <v>0</v>
      </c>
      <c r="L15" s="109">
        <v>0</v>
      </c>
      <c r="M15" s="109">
        <v>12968.97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2964037.6099999994</v>
      </c>
    </row>
    <row r="16" spans="1:19" s="6" customFormat="1" ht="10.5" x14ac:dyDescent="0.15">
      <c r="A16" s="105" t="s">
        <v>11</v>
      </c>
      <c r="B16" s="106">
        <v>4474638.0599999996</v>
      </c>
      <c r="C16" s="107">
        <v>0</v>
      </c>
      <c r="D16" s="107">
        <v>359</v>
      </c>
      <c r="E16" s="107">
        <v>0</v>
      </c>
      <c r="F16" s="107">
        <v>10750</v>
      </c>
      <c r="G16" s="107">
        <v>0</v>
      </c>
      <c r="H16" s="107">
        <v>164900.06000000003</v>
      </c>
      <c r="I16" s="107">
        <v>1504746.4499999997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107">
        <v>0</v>
      </c>
      <c r="Q16" s="107">
        <v>0</v>
      </c>
      <c r="R16" s="107">
        <v>0</v>
      </c>
      <c r="S16" s="107">
        <v>2793882.55</v>
      </c>
    </row>
    <row r="17" spans="1:19" ht="10.5" x14ac:dyDescent="0.15">
      <c r="A17" s="108" t="s">
        <v>38</v>
      </c>
      <c r="B17" s="106">
        <v>4474638.0599999996</v>
      </c>
      <c r="C17" s="109">
        <v>0</v>
      </c>
      <c r="D17" s="109">
        <v>359</v>
      </c>
      <c r="E17" s="109">
        <v>0</v>
      </c>
      <c r="F17" s="109">
        <v>10750</v>
      </c>
      <c r="G17" s="109">
        <v>0</v>
      </c>
      <c r="H17" s="109">
        <v>164900.06000000003</v>
      </c>
      <c r="I17" s="109">
        <v>1504746.4499999997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2793882.55</v>
      </c>
    </row>
    <row r="18" spans="1:19" s="6" customFormat="1" ht="10.5" x14ac:dyDescent="0.15">
      <c r="A18" s="105" t="s">
        <v>12</v>
      </c>
      <c r="B18" s="106">
        <v>8434839.3799999971</v>
      </c>
      <c r="C18" s="107">
        <v>0</v>
      </c>
      <c r="D18" s="107">
        <v>0</v>
      </c>
      <c r="E18" s="107">
        <v>0</v>
      </c>
      <c r="F18" s="107">
        <v>0</v>
      </c>
      <c r="G18" s="107">
        <v>0</v>
      </c>
      <c r="H18" s="107">
        <v>144091.18000000002</v>
      </c>
      <c r="I18" s="107">
        <v>5348426.6599999992</v>
      </c>
      <c r="J18" s="107">
        <v>7395.34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11374.38</v>
      </c>
      <c r="Q18" s="107">
        <v>0</v>
      </c>
      <c r="R18" s="107">
        <v>11680</v>
      </c>
      <c r="S18" s="107">
        <v>2911871.8199999989</v>
      </c>
    </row>
    <row r="19" spans="1:19" ht="10.5" x14ac:dyDescent="0.15">
      <c r="A19" s="108" t="s">
        <v>12</v>
      </c>
      <c r="B19" s="106">
        <v>7510194.7599999979</v>
      </c>
      <c r="C19" s="109">
        <v>0</v>
      </c>
      <c r="D19" s="109">
        <v>0</v>
      </c>
      <c r="E19" s="109">
        <v>0</v>
      </c>
      <c r="F19" s="109">
        <v>0</v>
      </c>
      <c r="G19" s="109">
        <v>0</v>
      </c>
      <c r="H19" s="109">
        <v>144091.18000000002</v>
      </c>
      <c r="I19" s="109">
        <v>4834064.1499999994</v>
      </c>
      <c r="J19" s="109">
        <v>7395.34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196.63</v>
      </c>
      <c r="Q19" s="109">
        <v>0</v>
      </c>
      <c r="R19" s="109">
        <v>0</v>
      </c>
      <c r="S19" s="109">
        <v>2524447.459999999</v>
      </c>
    </row>
    <row r="20" spans="1:19" ht="10.5" x14ac:dyDescent="0.15">
      <c r="A20" s="108" t="s">
        <v>39</v>
      </c>
      <c r="B20" s="106">
        <v>924644.62</v>
      </c>
      <c r="C20" s="109">
        <v>0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514362.51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11177.75</v>
      </c>
      <c r="Q20" s="109">
        <v>0</v>
      </c>
      <c r="R20" s="109">
        <v>11680</v>
      </c>
      <c r="S20" s="109">
        <v>387424.36</v>
      </c>
    </row>
    <row r="21" spans="1:19" s="6" customFormat="1" ht="10.5" x14ac:dyDescent="0.15">
      <c r="A21" s="105" t="s">
        <v>13</v>
      </c>
      <c r="B21" s="106">
        <v>40769532.080000006</v>
      </c>
      <c r="C21" s="107">
        <v>620</v>
      </c>
      <c r="D21" s="107">
        <v>1252.46</v>
      </c>
      <c r="E21" s="107">
        <v>0</v>
      </c>
      <c r="F21" s="107">
        <v>32990</v>
      </c>
      <c r="G21" s="107">
        <v>84607.8</v>
      </c>
      <c r="H21" s="107">
        <v>299114.53000000003</v>
      </c>
      <c r="I21" s="107">
        <v>9340880.8199999984</v>
      </c>
      <c r="J21" s="107">
        <v>528857.28</v>
      </c>
      <c r="K21" s="107">
        <v>887342.66999999993</v>
      </c>
      <c r="L21" s="107">
        <v>90933</v>
      </c>
      <c r="M21" s="107">
        <v>17282696.500000004</v>
      </c>
      <c r="N21" s="107">
        <v>5650</v>
      </c>
      <c r="O21" s="107">
        <v>0</v>
      </c>
      <c r="P21" s="107">
        <v>39673.75</v>
      </c>
      <c r="Q21" s="107">
        <v>97970.72</v>
      </c>
      <c r="R21" s="107">
        <v>10436262.25</v>
      </c>
      <c r="S21" s="107">
        <v>1640680.300000001</v>
      </c>
    </row>
    <row r="22" spans="1:19" ht="10.5" x14ac:dyDescent="0.15">
      <c r="A22" s="108" t="s">
        <v>13</v>
      </c>
      <c r="B22" s="106">
        <v>40769532.080000006</v>
      </c>
      <c r="C22" s="109">
        <v>620</v>
      </c>
      <c r="D22" s="109">
        <v>1252.46</v>
      </c>
      <c r="E22" s="109">
        <v>0</v>
      </c>
      <c r="F22" s="109">
        <v>32990</v>
      </c>
      <c r="G22" s="109">
        <v>84607.8</v>
      </c>
      <c r="H22" s="109">
        <v>299114.53000000003</v>
      </c>
      <c r="I22" s="109">
        <v>9340880.8199999984</v>
      </c>
      <c r="J22" s="109">
        <v>528857.28</v>
      </c>
      <c r="K22" s="109">
        <v>887342.66999999993</v>
      </c>
      <c r="L22" s="109">
        <v>90933</v>
      </c>
      <c r="M22" s="109">
        <v>17282696.500000004</v>
      </c>
      <c r="N22" s="109">
        <v>5650</v>
      </c>
      <c r="O22" s="109">
        <v>0</v>
      </c>
      <c r="P22" s="109">
        <v>39673.75</v>
      </c>
      <c r="Q22" s="109">
        <v>97970.72</v>
      </c>
      <c r="R22" s="109">
        <v>10436262.25</v>
      </c>
      <c r="S22" s="109">
        <v>1640680.300000001</v>
      </c>
    </row>
    <row r="23" spans="1:19" s="6" customFormat="1" ht="10.5" x14ac:dyDescent="0.15">
      <c r="A23" s="105" t="s">
        <v>14</v>
      </c>
      <c r="B23" s="106">
        <v>14963593.399999999</v>
      </c>
      <c r="C23" s="107">
        <v>0</v>
      </c>
      <c r="D23" s="107">
        <v>0</v>
      </c>
      <c r="E23" s="107">
        <v>31481</v>
      </c>
      <c r="F23" s="107">
        <v>1980.4099999999999</v>
      </c>
      <c r="G23" s="107">
        <v>0</v>
      </c>
      <c r="H23" s="107">
        <v>18099.200000000004</v>
      </c>
      <c r="I23" s="107">
        <v>3445155.6699999985</v>
      </c>
      <c r="J23" s="107">
        <v>2563.8000000000002</v>
      </c>
      <c r="K23" s="107">
        <v>0</v>
      </c>
      <c r="L23" s="107">
        <v>9511.6</v>
      </c>
      <c r="M23" s="107">
        <v>3978</v>
      </c>
      <c r="N23" s="107">
        <v>0</v>
      </c>
      <c r="O23" s="107">
        <v>0</v>
      </c>
      <c r="P23" s="107">
        <v>1768.92</v>
      </c>
      <c r="Q23" s="107">
        <v>0</v>
      </c>
      <c r="R23" s="107">
        <v>0</v>
      </c>
      <c r="S23" s="107">
        <v>11449054.800000001</v>
      </c>
    </row>
    <row r="24" spans="1:19" ht="10.5" x14ac:dyDescent="0.15">
      <c r="A24" s="108" t="s">
        <v>40</v>
      </c>
      <c r="B24" s="106">
        <v>14963593.399999999</v>
      </c>
      <c r="C24" s="109">
        <v>0</v>
      </c>
      <c r="D24" s="109">
        <v>0</v>
      </c>
      <c r="E24" s="109">
        <v>31481</v>
      </c>
      <c r="F24" s="109">
        <v>1980.4099999999999</v>
      </c>
      <c r="G24" s="109">
        <v>0</v>
      </c>
      <c r="H24" s="109">
        <v>18099.200000000004</v>
      </c>
      <c r="I24" s="109">
        <v>3445155.6699999985</v>
      </c>
      <c r="J24" s="109">
        <v>2563.8000000000002</v>
      </c>
      <c r="K24" s="109">
        <v>0</v>
      </c>
      <c r="L24" s="109">
        <v>9511.6</v>
      </c>
      <c r="M24" s="109">
        <v>3978</v>
      </c>
      <c r="N24" s="109">
        <v>0</v>
      </c>
      <c r="O24" s="109">
        <v>0</v>
      </c>
      <c r="P24" s="109">
        <v>1768.92</v>
      </c>
      <c r="Q24" s="109">
        <v>0</v>
      </c>
      <c r="R24" s="109">
        <v>0</v>
      </c>
      <c r="S24" s="109">
        <v>11449054.800000001</v>
      </c>
    </row>
    <row r="25" spans="1:19" s="6" customFormat="1" ht="10.5" x14ac:dyDescent="0.15">
      <c r="A25" s="105" t="s">
        <v>15</v>
      </c>
      <c r="B25" s="106">
        <v>16221975.799999999</v>
      </c>
      <c r="C25" s="107">
        <v>636</v>
      </c>
      <c r="D25" s="107">
        <v>0</v>
      </c>
      <c r="E25" s="107">
        <v>3923.53</v>
      </c>
      <c r="F25" s="107">
        <v>28235.439999999999</v>
      </c>
      <c r="G25" s="107">
        <v>0</v>
      </c>
      <c r="H25" s="107">
        <v>138819.71</v>
      </c>
      <c r="I25" s="107">
        <v>4090684.8299999991</v>
      </c>
      <c r="J25" s="107">
        <v>0</v>
      </c>
      <c r="K25" s="107">
        <v>208.02</v>
      </c>
      <c r="L25" s="107">
        <v>1852</v>
      </c>
      <c r="M25" s="107">
        <v>2160</v>
      </c>
      <c r="N25" s="107">
        <v>0</v>
      </c>
      <c r="O25" s="107">
        <v>0</v>
      </c>
      <c r="P25" s="107">
        <v>19622.120000000003</v>
      </c>
      <c r="Q25" s="107">
        <v>0</v>
      </c>
      <c r="R25" s="107">
        <v>0</v>
      </c>
      <c r="S25" s="107">
        <v>11935834.15</v>
      </c>
    </row>
    <row r="26" spans="1:19" ht="10.5" x14ac:dyDescent="0.15">
      <c r="A26" s="108" t="s">
        <v>41</v>
      </c>
      <c r="B26" s="106">
        <v>4291117.6899999995</v>
      </c>
      <c r="C26" s="109">
        <v>0</v>
      </c>
      <c r="D26" s="109">
        <v>0</v>
      </c>
      <c r="E26" s="109">
        <v>0</v>
      </c>
      <c r="F26" s="109">
        <v>28235.439999999999</v>
      </c>
      <c r="G26" s="109">
        <v>0</v>
      </c>
      <c r="H26" s="109">
        <v>2679.47</v>
      </c>
      <c r="I26" s="109">
        <v>931950.45</v>
      </c>
      <c r="J26" s="109">
        <v>0</v>
      </c>
      <c r="K26" s="109">
        <v>208.02</v>
      </c>
      <c r="L26" s="109">
        <v>0</v>
      </c>
      <c r="M26" s="109">
        <v>2160</v>
      </c>
      <c r="N26" s="109">
        <v>0</v>
      </c>
      <c r="O26" s="109">
        <v>0</v>
      </c>
      <c r="P26" s="109">
        <v>19622.120000000003</v>
      </c>
      <c r="Q26" s="109">
        <v>0</v>
      </c>
      <c r="R26" s="107">
        <v>0</v>
      </c>
      <c r="S26" s="109">
        <v>3306262.1899999995</v>
      </c>
    </row>
    <row r="27" spans="1:19" ht="10.5" x14ac:dyDescent="0.15">
      <c r="A27" s="108" t="s">
        <v>42</v>
      </c>
      <c r="B27" s="106">
        <v>11782371.279999999</v>
      </c>
      <c r="C27" s="109">
        <v>636</v>
      </c>
      <c r="D27" s="109">
        <v>0</v>
      </c>
      <c r="E27" s="109">
        <v>3923.53</v>
      </c>
      <c r="F27" s="109">
        <v>0</v>
      </c>
      <c r="G27" s="109">
        <v>0</v>
      </c>
      <c r="H27" s="109">
        <v>127235.54</v>
      </c>
      <c r="I27" s="109">
        <v>3158119.3799999994</v>
      </c>
      <c r="J27" s="109">
        <v>0</v>
      </c>
      <c r="K27" s="109">
        <v>0</v>
      </c>
      <c r="L27" s="109">
        <v>1852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8490604.8300000001</v>
      </c>
    </row>
    <row r="28" spans="1:19" ht="10.5" x14ac:dyDescent="0.15">
      <c r="A28" s="108" t="s">
        <v>43</v>
      </c>
      <c r="B28" s="106">
        <v>148486.83000000002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>
        <v>8904.7000000000007</v>
      </c>
      <c r="I28" s="109">
        <v>615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138967.13</v>
      </c>
    </row>
    <row r="29" spans="1:19" s="6" customFormat="1" ht="10.5" x14ac:dyDescent="0.15">
      <c r="A29" s="105" t="s">
        <v>16</v>
      </c>
      <c r="B29" s="106">
        <v>335723.23</v>
      </c>
      <c r="C29" s="107">
        <v>0</v>
      </c>
      <c r="D29" s="107">
        <v>0</v>
      </c>
      <c r="E29" s="107">
        <v>0</v>
      </c>
      <c r="F29" s="107">
        <v>0</v>
      </c>
      <c r="G29" s="107">
        <v>0</v>
      </c>
      <c r="H29" s="107">
        <v>1051.4000000000001</v>
      </c>
      <c r="I29" s="107">
        <v>317683.73</v>
      </c>
      <c r="J29" s="107">
        <v>0</v>
      </c>
      <c r="K29" s="107">
        <v>0</v>
      </c>
      <c r="L29" s="107">
        <v>0</v>
      </c>
      <c r="M29" s="107">
        <v>0</v>
      </c>
      <c r="N29" s="107">
        <v>0</v>
      </c>
      <c r="O29" s="107">
        <v>0</v>
      </c>
      <c r="P29" s="107">
        <v>0</v>
      </c>
      <c r="Q29" s="107">
        <v>0</v>
      </c>
      <c r="R29" s="107">
        <v>0</v>
      </c>
      <c r="S29" s="107">
        <v>16988.099999999999</v>
      </c>
    </row>
    <row r="30" spans="1:19" ht="10.5" x14ac:dyDescent="0.15">
      <c r="A30" s="108" t="s">
        <v>16</v>
      </c>
      <c r="B30" s="106">
        <v>335723.23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1051.4000000000001</v>
      </c>
      <c r="I30" s="109">
        <v>317683.73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16988.099999999999</v>
      </c>
    </row>
    <row r="32" spans="1:19" ht="10.5" x14ac:dyDescent="0.15">
      <c r="A32" s="36" t="s">
        <v>107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1:18" ht="10.5" x14ac:dyDescent="0.15">
      <c r="A33" s="36" t="s">
        <v>108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1:18" ht="10.5" x14ac:dyDescent="0.15">
      <c r="A34" s="110" t="s">
        <v>26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1"/>
      <c r="N34" s="111"/>
      <c r="O34" s="111"/>
      <c r="P34" s="111"/>
      <c r="Q34" s="111"/>
      <c r="R34" s="11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zoomScaleNormal="100" workbookViewId="0"/>
  </sheetViews>
  <sheetFormatPr baseColWidth="10" defaultColWidth="11.42578125" defaultRowHeight="11.25" customHeight="1" x14ac:dyDescent="0.15"/>
  <cols>
    <col min="1" max="1" width="41.42578125" style="3" customWidth="1"/>
    <col min="2" max="6" width="17.85546875" style="3" customWidth="1"/>
    <col min="7" max="7" width="11.42578125" style="3" customWidth="1"/>
    <col min="8" max="16384" width="11.42578125" style="3"/>
  </cols>
  <sheetData>
    <row r="2" spans="1:6" s="43" customFormat="1" ht="15" customHeight="1" x14ac:dyDescent="0.25">
      <c r="A2" s="1" t="s">
        <v>109</v>
      </c>
      <c r="B2" s="1"/>
      <c r="C2" s="1"/>
    </row>
    <row r="3" spans="1:6" ht="11.25" customHeight="1" x14ac:dyDescent="0.15">
      <c r="A3" s="53"/>
      <c r="B3" s="53"/>
    </row>
    <row r="4" spans="1:6" s="113" customFormat="1" ht="15" customHeight="1" x14ac:dyDescent="0.25">
      <c r="A4" s="112" t="s">
        <v>28</v>
      </c>
      <c r="B4" s="38">
        <v>2019</v>
      </c>
      <c r="C4" s="38">
        <v>2020</v>
      </c>
      <c r="D4" s="38">
        <v>2021</v>
      </c>
      <c r="E4" s="38">
        <v>2022</v>
      </c>
      <c r="F4" s="38">
        <v>2023</v>
      </c>
    </row>
    <row r="5" spans="1:6" ht="10.5" x14ac:dyDescent="0.15">
      <c r="A5" s="114" t="s">
        <v>62</v>
      </c>
      <c r="B5" s="78">
        <v>409551243.31000149</v>
      </c>
      <c r="C5" s="78">
        <v>356661446.53000033</v>
      </c>
      <c r="D5" s="78">
        <v>621290413.45999944</v>
      </c>
      <c r="E5" s="78">
        <v>628238830.29999995</v>
      </c>
      <c r="F5" s="78">
        <v>968078875</v>
      </c>
    </row>
    <row r="6" spans="1:6" ht="10.5" x14ac:dyDescent="0.15">
      <c r="A6" s="115" t="s">
        <v>110</v>
      </c>
      <c r="B6" s="19">
        <v>74794677.720000044</v>
      </c>
      <c r="C6" s="19">
        <v>48100440.650000006</v>
      </c>
      <c r="D6" s="19">
        <v>83334162.969999924</v>
      </c>
      <c r="E6" s="19">
        <v>90721980.020000011</v>
      </c>
      <c r="F6" s="116">
        <v>114639187</v>
      </c>
    </row>
    <row r="7" spans="1:6" ht="10.5" x14ac:dyDescent="0.15">
      <c r="A7" s="117" t="s">
        <v>11</v>
      </c>
      <c r="B7" s="19">
        <v>62299.87</v>
      </c>
      <c r="C7" s="19">
        <v>11199.78</v>
      </c>
      <c r="D7" s="19">
        <v>34573.939999999995</v>
      </c>
      <c r="E7" s="19">
        <v>0</v>
      </c>
      <c r="F7" s="116">
        <v>0</v>
      </c>
    </row>
    <row r="8" spans="1:6" ht="10.5" x14ac:dyDescent="0.15">
      <c r="A8" s="118" t="s">
        <v>38</v>
      </c>
      <c r="B8" s="119">
        <v>62299.87</v>
      </c>
      <c r="C8" s="120">
        <v>11199.78</v>
      </c>
      <c r="D8" s="120">
        <v>34573.939999999995</v>
      </c>
      <c r="E8" s="120">
        <v>0</v>
      </c>
      <c r="F8" s="121">
        <v>0</v>
      </c>
    </row>
    <row r="9" spans="1:6" ht="10.5" x14ac:dyDescent="0.15">
      <c r="A9" s="117" t="s">
        <v>10</v>
      </c>
      <c r="B9" s="19">
        <v>3130350.2199999997</v>
      </c>
      <c r="C9" s="19">
        <v>3970606.7300000004</v>
      </c>
      <c r="D9" s="19">
        <v>4096546.7399999998</v>
      </c>
      <c r="E9" s="19">
        <v>3600357.3200000003</v>
      </c>
      <c r="F9" s="116">
        <v>4148164</v>
      </c>
    </row>
    <row r="10" spans="1:6" ht="10.5" x14ac:dyDescent="0.15">
      <c r="A10" s="118" t="s">
        <v>111</v>
      </c>
      <c r="B10" s="119">
        <v>3130350.2199999997</v>
      </c>
      <c r="C10" s="120">
        <v>3970606.7300000004</v>
      </c>
      <c r="D10" s="120">
        <v>4096546.7399999998</v>
      </c>
      <c r="E10" s="120">
        <v>3600357.3200000003</v>
      </c>
      <c r="F10" s="122">
        <v>4148164</v>
      </c>
    </row>
    <row r="11" spans="1:6" ht="10.5" x14ac:dyDescent="0.15">
      <c r="A11" s="118" t="s">
        <v>112</v>
      </c>
      <c r="B11" s="13">
        <v>0</v>
      </c>
      <c r="C11" s="13">
        <v>0</v>
      </c>
      <c r="D11" s="13">
        <v>0</v>
      </c>
      <c r="E11" s="13">
        <v>0</v>
      </c>
      <c r="F11" s="122">
        <v>0</v>
      </c>
    </row>
    <row r="12" spans="1:6" ht="10.5" x14ac:dyDescent="0.15">
      <c r="A12" s="118" t="s">
        <v>113</v>
      </c>
      <c r="B12" s="13">
        <v>0</v>
      </c>
      <c r="C12" s="13">
        <v>0</v>
      </c>
      <c r="D12" s="13">
        <v>0</v>
      </c>
      <c r="E12" s="13">
        <v>0</v>
      </c>
      <c r="F12" s="122">
        <v>0</v>
      </c>
    </row>
    <row r="13" spans="1:6" ht="10.5" x14ac:dyDescent="0.15">
      <c r="A13" s="117" t="s">
        <v>15</v>
      </c>
      <c r="B13" s="19">
        <v>27092174.100000001</v>
      </c>
      <c r="C13" s="19">
        <v>14324084.84</v>
      </c>
      <c r="D13" s="19">
        <v>27532220.120000008</v>
      </c>
      <c r="E13" s="19">
        <v>21741161.530000001</v>
      </c>
      <c r="F13" s="116">
        <v>29856608</v>
      </c>
    </row>
    <row r="14" spans="1:6" ht="10.5" x14ac:dyDescent="0.15">
      <c r="A14" s="118" t="s">
        <v>114</v>
      </c>
      <c r="B14" s="120">
        <v>790223</v>
      </c>
      <c r="C14" s="120">
        <v>725503.85</v>
      </c>
      <c r="D14" s="120">
        <v>1159621.6400000001</v>
      </c>
      <c r="E14" s="120">
        <v>278602.39</v>
      </c>
      <c r="F14" s="121">
        <v>1795401</v>
      </c>
    </row>
    <row r="15" spans="1:6" ht="10.5" x14ac:dyDescent="0.15">
      <c r="A15" s="118" t="s">
        <v>115</v>
      </c>
      <c r="B15" s="120">
        <v>11389423.700000001</v>
      </c>
      <c r="C15" s="120">
        <v>5121824.08</v>
      </c>
      <c r="D15" s="120">
        <v>17542572.489999998</v>
      </c>
      <c r="E15" s="120">
        <v>18289506.02</v>
      </c>
      <c r="F15" s="121">
        <v>24525237</v>
      </c>
    </row>
    <row r="16" spans="1:6" ht="10.5" x14ac:dyDescent="0.15">
      <c r="A16" s="118" t="s">
        <v>116</v>
      </c>
      <c r="B16" s="13">
        <v>0</v>
      </c>
      <c r="C16" s="13">
        <v>0</v>
      </c>
      <c r="D16" s="13">
        <v>0</v>
      </c>
      <c r="E16" s="13">
        <v>179470.8</v>
      </c>
      <c r="F16" s="122">
        <v>300</v>
      </c>
    </row>
    <row r="17" spans="1:6" ht="10.5" x14ac:dyDescent="0.15">
      <c r="A17" s="118" t="s">
        <v>117</v>
      </c>
      <c r="B17" s="120">
        <v>14912527.399999999</v>
      </c>
      <c r="C17" s="120">
        <v>8476756.9100000001</v>
      </c>
      <c r="D17" s="13">
        <v>8830025.9899999984</v>
      </c>
      <c r="E17" s="13">
        <v>2993582.32</v>
      </c>
      <c r="F17" s="122">
        <v>3535670</v>
      </c>
    </row>
    <row r="18" spans="1:6" ht="10.5" x14ac:dyDescent="0.15">
      <c r="A18" s="117" t="s">
        <v>8</v>
      </c>
      <c r="B18" s="19">
        <v>37801701.100000039</v>
      </c>
      <c r="C18" s="19">
        <v>20940821.319999997</v>
      </c>
      <c r="D18" s="19">
        <v>39678272.750000015</v>
      </c>
      <c r="E18" s="19">
        <v>46285597.57</v>
      </c>
      <c r="F18" s="116">
        <v>62153244</v>
      </c>
    </row>
    <row r="19" spans="1:6" ht="10.5" x14ac:dyDescent="0.15">
      <c r="A19" s="118" t="s">
        <v>32</v>
      </c>
      <c r="B19" s="13">
        <v>1607431.27</v>
      </c>
      <c r="C19" s="13">
        <v>1061534.3800000001</v>
      </c>
      <c r="D19" s="13">
        <v>358523.2</v>
      </c>
      <c r="E19" s="13">
        <v>411740.27</v>
      </c>
      <c r="F19" s="122">
        <v>1836149</v>
      </c>
    </row>
    <row r="20" spans="1:6" ht="10.5" x14ac:dyDescent="0.15">
      <c r="A20" s="118" t="s">
        <v>33</v>
      </c>
      <c r="B20" s="13">
        <v>778946.82000000007</v>
      </c>
      <c r="C20" s="13">
        <v>168867.05</v>
      </c>
      <c r="D20" s="13">
        <v>828279.16999999993</v>
      </c>
      <c r="E20" s="13">
        <v>1389571.52</v>
      </c>
      <c r="F20" s="122">
        <v>1366763</v>
      </c>
    </row>
    <row r="21" spans="1:6" ht="10.5" x14ac:dyDescent="0.15">
      <c r="A21" s="118" t="s">
        <v>34</v>
      </c>
      <c r="B21" s="13">
        <v>35415323.010000035</v>
      </c>
      <c r="C21" s="13">
        <v>19710419.889999997</v>
      </c>
      <c r="D21" s="13">
        <v>38491470.38000001</v>
      </c>
      <c r="E21" s="13">
        <v>44484285.780000001</v>
      </c>
      <c r="F21" s="122">
        <v>58950332</v>
      </c>
    </row>
    <row r="22" spans="1:6" ht="10.5" x14ac:dyDescent="0.15">
      <c r="A22" s="117" t="s">
        <v>14</v>
      </c>
      <c r="B22" s="19">
        <v>6708152.4300000006</v>
      </c>
      <c r="C22" s="19">
        <v>8853727.9800000042</v>
      </c>
      <c r="D22" s="19">
        <v>11992549.419999992</v>
      </c>
      <c r="E22" s="19">
        <v>19094863.599999998</v>
      </c>
      <c r="F22" s="116">
        <v>18472539</v>
      </c>
    </row>
    <row r="23" spans="1:6" ht="10.5" x14ac:dyDescent="0.15">
      <c r="A23" s="118" t="s">
        <v>118</v>
      </c>
      <c r="B23" s="13">
        <v>692829.77999999991</v>
      </c>
      <c r="C23" s="13">
        <v>3052446.7</v>
      </c>
      <c r="D23" s="13">
        <v>4850003.7799999984</v>
      </c>
      <c r="E23" s="13">
        <v>5536966.629999999</v>
      </c>
      <c r="F23" s="122">
        <v>4914453</v>
      </c>
    </row>
    <row r="24" spans="1:6" ht="10.5" x14ac:dyDescent="0.15">
      <c r="A24" s="118" t="s">
        <v>119</v>
      </c>
      <c r="B24" s="13">
        <v>6015322.6500000004</v>
      </c>
      <c r="C24" s="13">
        <v>5801281.280000004</v>
      </c>
      <c r="D24" s="13">
        <v>7142545.6400000015</v>
      </c>
      <c r="E24" s="13">
        <v>13557896.969999999</v>
      </c>
      <c r="F24" s="122">
        <v>13558086</v>
      </c>
    </row>
    <row r="25" spans="1:6" x14ac:dyDescent="0.15">
      <c r="A25" s="115" t="s">
        <v>120</v>
      </c>
      <c r="B25" s="123">
        <v>334756565.59000146</v>
      </c>
      <c r="C25" s="123">
        <v>308561005.88000035</v>
      </c>
      <c r="D25" s="123">
        <v>537956250.48999989</v>
      </c>
      <c r="E25" s="123">
        <v>537516850.28000009</v>
      </c>
      <c r="F25" s="124">
        <v>853439688</v>
      </c>
    </row>
    <row r="26" spans="1:6" ht="10.5" x14ac:dyDescent="0.15">
      <c r="A26" s="117" t="s">
        <v>10</v>
      </c>
      <c r="B26" s="123">
        <v>0</v>
      </c>
      <c r="C26" s="123">
        <v>0</v>
      </c>
      <c r="D26" s="123">
        <v>2184165.41</v>
      </c>
      <c r="E26" s="123">
        <v>872019.27</v>
      </c>
      <c r="F26" s="124">
        <v>0</v>
      </c>
    </row>
    <row r="27" spans="1:6" ht="10.5" x14ac:dyDescent="0.15">
      <c r="A27" s="118" t="s">
        <v>111</v>
      </c>
      <c r="B27" s="120">
        <v>0</v>
      </c>
      <c r="C27" s="120">
        <v>0</v>
      </c>
      <c r="D27" s="120">
        <v>2184165.41</v>
      </c>
      <c r="E27" s="120">
        <v>872019.27</v>
      </c>
      <c r="F27" s="125">
        <v>0</v>
      </c>
    </row>
    <row r="28" spans="1:6" ht="10.5" x14ac:dyDescent="0.15">
      <c r="A28" s="117" t="s">
        <v>8</v>
      </c>
      <c r="B28" s="123">
        <v>4623737.59</v>
      </c>
      <c r="C28" s="123">
        <v>9301751.1099999994</v>
      </c>
      <c r="D28" s="123">
        <v>14393894.119999997</v>
      </c>
      <c r="E28" s="123">
        <v>20441717.220000003</v>
      </c>
      <c r="F28" s="124">
        <v>14524256</v>
      </c>
    </row>
    <row r="29" spans="1:6" ht="10.5" x14ac:dyDescent="0.15">
      <c r="A29" s="118" t="s">
        <v>34</v>
      </c>
      <c r="B29" s="119">
        <v>4623737.59</v>
      </c>
      <c r="C29" s="120">
        <v>9301751.1099999994</v>
      </c>
      <c r="D29" s="120">
        <v>14393894.119999997</v>
      </c>
      <c r="E29" s="120">
        <v>20441717.220000003</v>
      </c>
      <c r="F29" s="126">
        <v>14524256</v>
      </c>
    </row>
    <row r="30" spans="1:6" ht="10.5" x14ac:dyDescent="0.15">
      <c r="A30" s="127" t="s">
        <v>14</v>
      </c>
      <c r="B30" s="123">
        <v>330132828.00000149</v>
      </c>
      <c r="C30" s="123">
        <v>299259254.77000034</v>
      </c>
      <c r="D30" s="123">
        <v>521378190.96000034</v>
      </c>
      <c r="E30" s="123">
        <v>516203113.7900002</v>
      </c>
      <c r="F30" s="124">
        <v>838915432</v>
      </c>
    </row>
    <row r="31" spans="1:6" ht="10.5" x14ac:dyDescent="0.15">
      <c r="A31" s="128" t="s">
        <v>118</v>
      </c>
      <c r="B31" s="123">
        <v>0</v>
      </c>
      <c r="C31" s="120">
        <v>28408.43</v>
      </c>
      <c r="D31" s="120">
        <v>173630.16</v>
      </c>
      <c r="E31" s="120">
        <v>24843.599999999999</v>
      </c>
      <c r="F31" s="126">
        <v>13389</v>
      </c>
    </row>
    <row r="32" spans="1:6" ht="10.5" x14ac:dyDescent="0.15">
      <c r="A32" s="128" t="s">
        <v>119</v>
      </c>
      <c r="B32" s="119">
        <v>330132828.00000149</v>
      </c>
      <c r="C32" s="119">
        <v>299230846.34000033</v>
      </c>
      <c r="D32" s="119">
        <v>521204560.80000031</v>
      </c>
      <c r="E32" s="119">
        <v>516178270.19000018</v>
      </c>
      <c r="F32" s="126">
        <v>838902043</v>
      </c>
    </row>
    <row r="34" spans="1:2" ht="10.5" x14ac:dyDescent="0.15">
      <c r="A34" s="3" t="s">
        <v>26</v>
      </c>
      <c r="B34" s="12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72B58A08C28D4784E05B0C2786FB9E" ma:contentTypeVersion="18" ma:contentTypeDescription="Crear nuevo documento." ma:contentTypeScope="" ma:versionID="0bc57d5e1b5321f4b52d7c3b9484e351">
  <xsd:schema xmlns:xsd="http://www.w3.org/2001/XMLSchema" xmlns:xs="http://www.w3.org/2001/XMLSchema" xmlns:p="http://schemas.microsoft.com/office/2006/metadata/properties" xmlns:ns3="b13776a7-40bb-4e36-bfa7-cbc07753b8d5" xmlns:ns4="3ca4516b-1db6-4f7e-8d46-0264e9e059ff" targetNamespace="http://schemas.microsoft.com/office/2006/metadata/properties" ma:root="true" ma:fieldsID="7870b2e9cada7fc631bc6b39980de8f1" ns3:_="" ns4:_="">
    <xsd:import namespace="b13776a7-40bb-4e36-bfa7-cbc07753b8d5"/>
    <xsd:import namespace="3ca4516b-1db6-4f7e-8d46-0264e9e059f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776a7-40bb-4e36-bfa7-cbc07753b8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4516b-1db6-4f7e-8d46-0264e9e059f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13776a7-40bb-4e36-bfa7-cbc07753b8d5" xsi:nil="true"/>
  </documentManagement>
</p:properties>
</file>

<file path=customXml/itemProps1.xml><?xml version="1.0" encoding="utf-8"?>
<ds:datastoreItem xmlns:ds="http://schemas.openxmlformats.org/officeDocument/2006/customXml" ds:itemID="{4F389295-E482-4EB8-A388-E0865C2061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3776a7-40bb-4e36-bfa7-cbc07753b8d5"/>
    <ds:schemaRef ds:uri="3ca4516b-1db6-4f7e-8d46-0264e9e059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04AF66-52B9-4801-A569-1F533C1FA3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A26B13-C08B-4C03-B53C-85B9A4BC577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ca4516b-1db6-4f7e-8d46-0264e9e059ff"/>
    <ds:schemaRef ds:uri="http://purl.org/dc/elements/1.1/"/>
    <ds:schemaRef ds:uri="http://schemas.microsoft.com/office/2006/metadata/properties"/>
    <ds:schemaRef ds:uri="http://schemas.microsoft.com/office/infopath/2007/PartnerControls"/>
    <ds:schemaRef ds:uri="b13776a7-40bb-4e36-bfa7-cbc07753b8d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16.1</vt:lpstr>
      <vt:lpstr>16.2</vt:lpstr>
      <vt:lpstr>16.3</vt:lpstr>
      <vt:lpstr>16.4</vt:lpstr>
      <vt:lpstr>16.5</vt:lpstr>
      <vt:lpstr>16.6</vt:lpstr>
      <vt:lpstr>16.7</vt:lpstr>
      <vt:lpstr>16.8</vt:lpstr>
      <vt:lpstr>16.9</vt:lpstr>
      <vt:lpstr>16.10</vt:lpstr>
      <vt:lpstr>16.11</vt:lpstr>
      <vt:lpstr>16.12</vt:lpstr>
      <vt:lpstr>16.13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Guajardo S.</dc:creator>
  <cp:lastModifiedBy>Aldo Guajardo S.</cp:lastModifiedBy>
  <dcterms:created xsi:type="dcterms:W3CDTF">2025-02-26T13:51:25Z</dcterms:created>
  <dcterms:modified xsi:type="dcterms:W3CDTF">2025-02-26T13:51:37Z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0x0101009872B58A08C28D4784E05B0C2786FB9E</vt:lpwstr>
  </property>
</Properties>
</file>